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480" yWindow="30" windowWidth="18195" windowHeight="1207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77" i="1" l="1"/>
  <c r="D77" i="1"/>
  <c r="D78" i="1"/>
  <c r="E76" i="1"/>
  <c r="F76" i="1"/>
  <c r="D76" i="1"/>
  <c r="E71" i="1"/>
  <c r="E70" i="1"/>
  <c r="F70" i="1"/>
  <c r="D70" i="1"/>
  <c r="D71" i="1"/>
  <c r="D72" i="1"/>
  <c r="E69" i="1"/>
  <c r="F69" i="1"/>
  <c r="G69" i="1"/>
  <c r="D69" i="1"/>
  <c r="D64" i="1"/>
  <c r="E63" i="1"/>
  <c r="D63" i="1"/>
  <c r="F62" i="1"/>
  <c r="E62" i="1"/>
  <c r="D62" i="1"/>
  <c r="G61" i="1"/>
  <c r="F61" i="1"/>
  <c r="E61" i="1"/>
  <c r="D61" i="1"/>
  <c r="D56" i="1"/>
  <c r="E55" i="1"/>
  <c r="D55" i="1"/>
  <c r="F54" i="1"/>
  <c r="E54" i="1"/>
  <c r="D54" i="1"/>
  <c r="G53" i="1"/>
  <c r="F53" i="1"/>
  <c r="E53" i="1"/>
  <c r="D53" i="1"/>
  <c r="D48" i="1"/>
  <c r="E47" i="1"/>
  <c r="D47" i="1"/>
  <c r="F46" i="1"/>
  <c r="E46" i="1"/>
  <c r="D46" i="1"/>
  <c r="G45" i="1"/>
  <c r="F45" i="1"/>
  <c r="E45" i="1"/>
  <c r="D45" i="1"/>
</calcChain>
</file>

<file path=xl/sharedStrings.xml><?xml version="1.0" encoding="utf-8"?>
<sst xmlns="http://schemas.openxmlformats.org/spreadsheetml/2006/main" count="63" uniqueCount="40">
  <si>
    <t>2019 Claims</t>
  </si>
  <si>
    <t>A</t>
  </si>
  <si>
    <t>B</t>
  </si>
  <si>
    <t>C</t>
  </si>
  <si>
    <t>D</t>
  </si>
  <si>
    <t>Incremental Payments</t>
  </si>
  <si>
    <t>Ending Case Outstanding</t>
  </si>
  <si>
    <t>2020 Claims</t>
  </si>
  <si>
    <t>E</t>
  </si>
  <si>
    <t>F</t>
  </si>
  <si>
    <t>G</t>
  </si>
  <si>
    <t>H</t>
  </si>
  <si>
    <t>2021 Claims</t>
  </si>
  <si>
    <t>I</t>
  </si>
  <si>
    <t>J</t>
  </si>
  <si>
    <t>2022 Claims</t>
  </si>
  <si>
    <t>L</t>
  </si>
  <si>
    <t>K</t>
  </si>
  <si>
    <t>M</t>
  </si>
  <si>
    <t>Accident Year</t>
  </si>
  <si>
    <t>Incremental Paid Claims as of Months</t>
  </si>
  <si>
    <t xml:space="preserve">Template for Problem S6-11-1. </t>
  </si>
  <si>
    <t>Cumulative Paid Claims as of Months</t>
  </si>
  <si>
    <t xml:space="preserve">Template for Problem S6-11-2. </t>
  </si>
  <si>
    <t xml:space="preserve">Template for Problem S6-11-3. </t>
  </si>
  <si>
    <t>Case Outstanding as of Months</t>
  </si>
  <si>
    <t xml:space="preserve">Template for Problem S6-11-4. </t>
  </si>
  <si>
    <t xml:space="preserve">Template for Problem S6-11-5. </t>
  </si>
  <si>
    <t>12 to 24</t>
  </si>
  <si>
    <t>24 to 36</t>
  </si>
  <si>
    <t>36 to 48</t>
  </si>
  <si>
    <t>Age-to-Age Factors (for Months)</t>
  </si>
  <si>
    <t>TEMPLATES</t>
  </si>
  <si>
    <t xml:space="preserve">Solution S6-11-1. </t>
  </si>
  <si>
    <t xml:space="preserve">Solution S6-11-2. </t>
  </si>
  <si>
    <t xml:space="preserve">Solution S6-11-3. </t>
  </si>
  <si>
    <t xml:space="preserve">Solution S6-11-4. </t>
  </si>
  <si>
    <t xml:space="preserve">Solution S6-11-5. </t>
  </si>
  <si>
    <t>Cumulative Reported Claims as of Months</t>
  </si>
  <si>
    <r>
      <t>SOLUTIONS</t>
    </r>
    <r>
      <rPr>
        <b/>
        <sz val="11"/>
        <color theme="1"/>
        <rFont val="Calibri"/>
        <family val="2"/>
        <scheme val="minor"/>
      </rPr>
      <t xml:space="preserve"> by G. Stolyarov II</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</si>
</sst>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b/>
      <u/>
      <sz val="11"/>
      <color theme="1"/>
      <name val="Calibri"/>
      <family val="2"/>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60">
    <xf numFmtId="0" fontId="0" fillId="0" borderId="0" xfId="0"/>
    <xf numFmtId="0" fontId="0" fillId="0" borderId="0" xfId="0" applyAlignment="1">
      <alignment horizontal="distributed"/>
    </xf>
    <xf numFmtId="0" fontId="1" fillId="0" borderId="1" xfId="0" applyFont="1" applyBorder="1" applyAlignment="1">
      <alignment horizontal="distributed" vertical="distributed"/>
    </xf>
    <xf numFmtId="0" fontId="2" fillId="0" borderId="2" xfId="0" applyFont="1" applyBorder="1" applyAlignment="1">
      <alignment horizontal="distributed" vertical="distributed"/>
    </xf>
    <xf numFmtId="0" fontId="2" fillId="0" borderId="5" xfId="0" applyFont="1" applyBorder="1" applyAlignment="1">
      <alignment horizontal="distributed" vertical="distributed"/>
    </xf>
    <xf numFmtId="0" fontId="2" fillId="0" borderId="6" xfId="0" applyFont="1" applyBorder="1" applyAlignment="1">
      <alignment horizontal="distributed" vertical="distributed"/>
    </xf>
    <xf numFmtId="0" fontId="1" fillId="0" borderId="2" xfId="0" applyFont="1" applyBorder="1" applyAlignment="1">
      <alignment horizontal="distributed" vertical="distributed"/>
    </xf>
    <xf numFmtId="0" fontId="1" fillId="0" borderId="7" xfId="0" applyFont="1" applyBorder="1" applyAlignment="1">
      <alignment horizontal="distributed" vertical="distributed"/>
    </xf>
    <xf numFmtId="0" fontId="1" fillId="0" borderId="8" xfId="0" applyFont="1" applyBorder="1" applyAlignment="1">
      <alignment horizontal="distributed" vertical="distributed"/>
    </xf>
    <xf numFmtId="0" fontId="1" fillId="0" borderId="9" xfId="0" applyFont="1" applyBorder="1" applyAlignment="1">
      <alignment horizontal="distributed" vertical="distributed"/>
    </xf>
    <xf numFmtId="0" fontId="1" fillId="0" borderId="10" xfId="0" applyFont="1" applyBorder="1" applyAlignment="1">
      <alignment horizontal="distributed" vertical="distributed"/>
    </xf>
    <xf numFmtId="0" fontId="2" fillId="0" borderId="1" xfId="0" applyFont="1" applyBorder="1" applyAlignment="1">
      <alignment horizontal="distributed" vertical="distributed"/>
    </xf>
    <xf numFmtId="0" fontId="1" fillId="0" borderId="4" xfId="0" applyFont="1" applyBorder="1" applyAlignment="1">
      <alignment horizontal="distributed" vertical="distributed"/>
    </xf>
    <xf numFmtId="0" fontId="1" fillId="0" borderId="11" xfId="0" applyFont="1" applyBorder="1" applyAlignment="1">
      <alignment horizontal="distributed" vertical="distributed"/>
    </xf>
    <xf numFmtId="0" fontId="1" fillId="0" borderId="5" xfId="0" applyFont="1" applyBorder="1" applyAlignment="1">
      <alignment horizontal="distributed" vertical="distributed"/>
    </xf>
    <xf numFmtId="0" fontId="1" fillId="0" borderId="6" xfId="0" applyFont="1" applyBorder="1" applyAlignment="1">
      <alignment horizontal="distributed" vertical="distributed"/>
    </xf>
    <xf numFmtId="0" fontId="0" fillId="0" borderId="1" xfId="0" applyBorder="1" applyAlignment="1">
      <alignment horizontal="distributed"/>
    </xf>
    <xf numFmtId="0" fontId="0" fillId="0" borderId="13" xfId="0" applyBorder="1" applyAlignment="1">
      <alignment horizontal="distributed"/>
    </xf>
    <xf numFmtId="0" fontId="0" fillId="0" borderId="14" xfId="0" applyBorder="1" applyAlignment="1">
      <alignment horizontal="distributed"/>
    </xf>
    <xf numFmtId="0" fontId="0" fillId="0" borderId="15" xfId="0" applyBorder="1" applyAlignment="1">
      <alignment horizontal="distributed"/>
    </xf>
    <xf numFmtId="0" fontId="0" fillId="0" borderId="2" xfId="0" applyBorder="1" applyAlignment="1">
      <alignment horizontal="distributed"/>
    </xf>
    <xf numFmtId="0" fontId="0" fillId="0" borderId="16" xfId="0" applyBorder="1" applyAlignment="1">
      <alignment horizontal="distributed"/>
    </xf>
    <xf numFmtId="0" fontId="0" fillId="0" borderId="17" xfId="0" applyBorder="1" applyAlignment="1">
      <alignment horizontal="distributed"/>
    </xf>
    <xf numFmtId="0" fontId="0" fillId="0" borderId="18" xfId="0" applyBorder="1" applyAlignment="1">
      <alignment horizontal="distributed"/>
    </xf>
    <xf numFmtId="0" fontId="0" fillId="0" borderId="4" xfId="0" applyBorder="1" applyAlignment="1">
      <alignment horizontal="distributed"/>
    </xf>
    <xf numFmtId="0" fontId="0" fillId="0" borderId="9" xfId="0" applyBorder="1" applyAlignment="1">
      <alignment horizontal="distributed"/>
    </xf>
    <xf numFmtId="0" fontId="0" fillId="0" borderId="20" xfId="0" applyBorder="1" applyAlignment="1">
      <alignment horizontal="distributed"/>
    </xf>
    <xf numFmtId="0" fontId="0" fillId="0" borderId="10" xfId="0" applyBorder="1" applyAlignment="1">
      <alignment horizontal="distributed"/>
    </xf>
    <xf numFmtId="0" fontId="0" fillId="0" borderId="26" xfId="0" applyBorder="1" applyAlignment="1">
      <alignment horizontal="distributed"/>
    </xf>
    <xf numFmtId="0" fontId="0" fillId="0" borderId="5" xfId="0" applyBorder="1" applyAlignment="1">
      <alignment horizontal="distributed"/>
    </xf>
    <xf numFmtId="0" fontId="0" fillId="0" borderId="19" xfId="0" applyBorder="1" applyAlignment="1">
      <alignment horizontal="distributed"/>
    </xf>
    <xf numFmtId="0" fontId="0" fillId="0" borderId="6" xfId="0" applyBorder="1" applyAlignment="1">
      <alignment horizontal="distributed"/>
    </xf>
    <xf numFmtId="0" fontId="0" fillId="0" borderId="7" xfId="0" applyBorder="1" applyAlignment="1">
      <alignment horizontal="distributed"/>
    </xf>
    <xf numFmtId="0" fontId="0" fillId="0" borderId="8" xfId="0" applyBorder="1" applyAlignment="1">
      <alignment horizontal="distributed"/>
    </xf>
    <xf numFmtId="0" fontId="0" fillId="0" borderId="30" xfId="0" applyBorder="1" applyAlignment="1">
      <alignment horizontal="distributed"/>
    </xf>
    <xf numFmtId="0" fontId="0" fillId="0" borderId="31" xfId="0" applyBorder="1" applyAlignment="1">
      <alignment horizontal="distributed"/>
    </xf>
    <xf numFmtId="0" fontId="0" fillId="0" borderId="32" xfId="0" applyBorder="1" applyAlignment="1">
      <alignment horizontal="distributed"/>
    </xf>
    <xf numFmtId="0" fontId="3" fillId="0" borderId="0" xfId="0" applyFont="1" applyAlignment="1">
      <alignment horizontal="center"/>
    </xf>
    <xf numFmtId="0" fontId="0" fillId="0" borderId="21" xfId="0" applyBorder="1" applyAlignment="1">
      <alignment horizontal="distributed" vertical="distributed"/>
    </xf>
    <xf numFmtId="0" fontId="0" fillId="0" borderId="22" xfId="0" applyBorder="1" applyAlignment="1">
      <alignment horizontal="distributed" vertical="distributed"/>
    </xf>
    <xf numFmtId="0" fontId="0" fillId="0" borderId="23" xfId="0" applyBorder="1" applyAlignment="1">
      <alignment horizontal="distributed" vertical="distributed"/>
    </xf>
    <xf numFmtId="0" fontId="0" fillId="0" borderId="24" xfId="0" applyBorder="1" applyAlignment="1">
      <alignment horizontal="distributed" vertical="distributed"/>
    </xf>
    <xf numFmtId="0" fontId="0" fillId="0" borderId="12" xfId="0" applyBorder="1" applyAlignment="1">
      <alignment horizontal="distributed" vertical="distributed"/>
    </xf>
    <xf numFmtId="0" fontId="0" fillId="0" borderId="25" xfId="0" applyBorder="1" applyAlignment="1">
      <alignment horizontal="distributed" vertical="distributed"/>
    </xf>
    <xf numFmtId="0" fontId="0" fillId="0" borderId="27" xfId="0" applyBorder="1" applyAlignment="1">
      <alignment horizontal="center" vertical="distributed"/>
    </xf>
    <xf numFmtId="0" fontId="0" fillId="0" borderId="28" xfId="0" applyBorder="1" applyAlignment="1">
      <alignment horizontal="center" vertical="distributed"/>
    </xf>
    <xf numFmtId="0" fontId="0" fillId="0" borderId="29" xfId="0" applyBorder="1" applyAlignment="1">
      <alignment horizontal="left"/>
    </xf>
    <xf numFmtId="0" fontId="0" fillId="0" borderId="0" xfId="0" applyAlignment="1">
      <alignment horizontal="left"/>
    </xf>
    <xf numFmtId="0" fontId="0" fillId="0" borderId="5" xfId="0" applyBorder="1" applyAlignment="1">
      <alignment horizontal="center"/>
    </xf>
    <xf numFmtId="0" fontId="0" fillId="0" borderId="19" xfId="0"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4" fillId="0" borderId="0" xfId="0" applyFont="1" applyAlignment="1">
      <alignment horizontal="center"/>
    </xf>
    <xf numFmtId="0" fontId="0" fillId="0" borderId="7" xfId="0" applyBorder="1" applyAlignment="1">
      <alignment horizontal="center"/>
    </xf>
    <xf numFmtId="0" fontId="1" fillId="0" borderId="2" xfId="0" applyFont="1" applyBorder="1" applyAlignment="1">
      <alignment horizontal="center" vertical="distributed"/>
    </xf>
    <xf numFmtId="0" fontId="1" fillId="0" borderId="33" xfId="0" applyFont="1" applyBorder="1" applyAlignment="1">
      <alignment horizontal="center" vertical="distributed"/>
    </xf>
    <xf numFmtId="0" fontId="1" fillId="0" borderId="13" xfId="0" applyFont="1" applyBorder="1" applyAlignment="1">
      <alignment horizontal="center" vertical="distributed"/>
    </xf>
    <xf numFmtId="0" fontId="2" fillId="0" borderId="3" xfId="0" applyFont="1" applyBorder="1" applyAlignment="1">
      <alignment horizontal="distributed" vertical="distributed"/>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www.casact.org/pubs/Friedland_estimating.pdf" TargetMode="External"/><Relationship Id="rId1" Type="http://schemas.openxmlformats.org/officeDocument/2006/relationships/hyperlink" Target="http://rationalargumentator.com/actuaryguide/6-study-guide.html" TargetMode="Externa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38099</xdr:rowOff>
    </xdr:from>
    <xdr:to>
      <xdr:col>8</xdr:col>
      <xdr:colOff>752474</xdr:colOff>
      <xdr:row>2</xdr:row>
      <xdr:rowOff>447674</xdr:rowOff>
    </xdr:to>
    <xdr:sp macro="" textlink="">
      <xdr:nvSpPr>
        <xdr:cNvPr id="2" name="TextBox 1">
          <a:hlinkClick xmlns:r="http://schemas.openxmlformats.org/officeDocument/2006/relationships" r:id="rId1"/>
        </xdr:cNvPr>
        <xdr:cNvSpPr txBox="1"/>
      </xdr:nvSpPr>
      <xdr:spPr>
        <a:xfrm>
          <a:off x="28574" y="38099"/>
          <a:ext cx="557212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This section of sample problems and solutions is a part of  </a:t>
          </a:r>
          <a:r>
            <a:rPr lang="en-US" sz="1100" b="1" u="sng">
              <a:solidFill>
                <a:schemeClr val="dk1"/>
              </a:solidFill>
              <a:effectLst/>
              <a:latin typeface="+mn-lt"/>
              <a:ea typeface="+mn-ea"/>
              <a:cs typeface="+mn-cs"/>
              <a:hlinkClick xmlns:r="http://schemas.openxmlformats.org/officeDocument/2006/relationships" r:id=""/>
            </a:rPr>
            <a:t>The Actuary’s Free Study Guide for Exam 6</a:t>
          </a:r>
          <a:r>
            <a:rPr lang="en-US" sz="1100" b="1">
              <a:solidFill>
                <a:schemeClr val="dk1"/>
              </a:solidFill>
              <a:effectLst/>
              <a:latin typeface="+mn-lt"/>
              <a:ea typeface="+mn-ea"/>
              <a:cs typeface="+mn-cs"/>
            </a:rPr>
            <a:t>, authored by Mr. Stolyarov. This is Section 11 of the Study Guide. See an index of all sections by following the link in this paragraph.</a:t>
          </a:r>
          <a:endParaRPr lang="en-US" sz="1100">
            <a:solidFill>
              <a:schemeClr val="dk1"/>
            </a:solidFill>
            <a:effectLst/>
            <a:latin typeface="+mn-lt"/>
            <a:ea typeface="+mn-ea"/>
            <a:cs typeface="+mn-cs"/>
          </a:endParaRPr>
        </a:p>
        <a:p>
          <a:r>
            <a:rPr lang="en-US" sz="1100"/>
            <a:t>                               Refer</a:t>
          </a:r>
          <a:r>
            <a:rPr lang="en-US" sz="1100" baseline="0"/>
            <a:t> to the following information for all problems in this section. </a:t>
          </a:r>
          <a:endParaRPr lang="en-US" sz="1100"/>
        </a:p>
      </xdr:txBody>
    </xdr:sp>
    <xdr:clientData/>
  </xdr:twoCellAnchor>
  <xdr:twoCellAnchor>
    <xdr:from>
      <xdr:col>0</xdr:col>
      <xdr:colOff>9525</xdr:colOff>
      <xdr:row>21</xdr:row>
      <xdr:rowOff>19049</xdr:rowOff>
    </xdr:from>
    <xdr:to>
      <xdr:col>8</xdr:col>
      <xdr:colOff>723900</xdr:colOff>
      <xdr:row>38</xdr:row>
      <xdr:rowOff>142874</xdr:rowOff>
    </xdr:to>
    <xdr:sp macro="" textlink="">
      <xdr:nvSpPr>
        <xdr:cNvPr id="3" name="TextBox 2"/>
        <xdr:cNvSpPr txBox="1"/>
      </xdr:nvSpPr>
      <xdr:spPr>
        <a:xfrm>
          <a:off x="9525" y="5543549"/>
          <a:ext cx="5562600" cy="3362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u="sng"/>
            <a:t>The Actuary's Free Study Guide for Exam 6 - Section 11 - Development</a:t>
          </a:r>
          <a:r>
            <a:rPr lang="en-US" sz="1000" b="1" u="sng" baseline="0"/>
            <a:t> Triangles - by G. Stolyarov II</a:t>
          </a:r>
          <a:r>
            <a:rPr lang="en-US" sz="1000" b="1" baseline="0"/>
            <a:t> </a:t>
          </a:r>
          <a:endParaRPr lang="en-US" sz="1000" b="1"/>
        </a:p>
        <a:p>
          <a:r>
            <a:rPr lang="en-US" sz="1000" b="1"/>
            <a:t>Templates for all problems are provided directly </a:t>
          </a:r>
          <a:r>
            <a:rPr lang="en-US" sz="1000" b="1" baseline="0"/>
            <a:t>to the right of this page. All answers should fit into the templates. Solutions are provided directly below this page.  MS Excel can and should be used to solve these practice problems. Note: For more practice, you can alter the numbers in the table above and still have the correct solutions automatically generate below. </a:t>
          </a:r>
          <a:endParaRPr lang="en-US" sz="1000" b="1"/>
        </a:p>
        <a:p>
          <a:endParaRPr lang="en-US" sz="1100" b="1"/>
        </a:p>
        <a:p>
          <a:r>
            <a:rPr lang="en-US" sz="1000" b="1"/>
            <a:t>Problem</a:t>
          </a:r>
          <a:r>
            <a:rPr lang="en-US" sz="1000" b="1" baseline="0"/>
            <a:t> S6-11-1. </a:t>
          </a:r>
          <a:r>
            <a:rPr lang="en-US" sz="1000" b="0" baseline="0"/>
            <a:t>Use the information above to develop an </a:t>
          </a:r>
          <a:r>
            <a:rPr lang="en-US" sz="1000" b="0" i="1" baseline="0"/>
            <a:t>incremental  paid claim triangle </a:t>
          </a:r>
          <a:r>
            <a:rPr lang="en-US" sz="1000" b="0" i="0" baseline="0"/>
            <a:t>(See Friedland, p. 56). </a:t>
          </a:r>
          <a:r>
            <a:rPr lang="en-US" sz="1000" b="0" baseline="0"/>
            <a:t> </a:t>
          </a:r>
          <a:endParaRPr lang="en-US" sz="1000" b="1" baseline="0"/>
        </a:p>
        <a:p>
          <a:endParaRPr lang="en-US" sz="1000" b="1" baseline="0"/>
        </a:p>
        <a:p>
          <a:pPr marL="0" marR="0" indent="0"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Problem</a:t>
          </a:r>
          <a:r>
            <a:rPr lang="en-US" sz="1000" b="1" baseline="0">
              <a:solidFill>
                <a:schemeClr val="dk1"/>
              </a:solidFill>
              <a:effectLst/>
              <a:latin typeface="+mn-lt"/>
              <a:ea typeface="+mn-ea"/>
              <a:cs typeface="+mn-cs"/>
            </a:rPr>
            <a:t> S6-11-2. </a:t>
          </a:r>
          <a:r>
            <a:rPr lang="en-US" sz="1000" b="0" baseline="0">
              <a:solidFill>
                <a:schemeClr val="dk1"/>
              </a:solidFill>
              <a:effectLst/>
              <a:latin typeface="+mn-lt"/>
              <a:ea typeface="+mn-ea"/>
              <a:cs typeface="+mn-cs"/>
            </a:rPr>
            <a:t>Use the information above to develop an </a:t>
          </a:r>
          <a:r>
            <a:rPr lang="en-US" sz="1000" b="0" i="1" baseline="0">
              <a:solidFill>
                <a:schemeClr val="dk1"/>
              </a:solidFill>
              <a:effectLst/>
              <a:latin typeface="+mn-lt"/>
              <a:ea typeface="+mn-ea"/>
              <a:cs typeface="+mn-cs"/>
            </a:rPr>
            <a:t>cumulative  paid claim triangle </a:t>
          </a:r>
          <a:r>
            <a:rPr lang="en-US" sz="1000" b="0" i="0" baseline="0">
              <a:solidFill>
                <a:schemeClr val="dk1"/>
              </a:solidFill>
              <a:effectLst/>
              <a:latin typeface="+mn-lt"/>
              <a:ea typeface="+mn-ea"/>
              <a:cs typeface="+mn-cs"/>
            </a:rPr>
            <a:t>(See Friedland, p. 56). </a:t>
          </a:r>
          <a:r>
            <a:rPr lang="en-US" sz="1000" b="0" baseline="0">
              <a:solidFill>
                <a:schemeClr val="dk1"/>
              </a:solidFill>
              <a:effectLst/>
              <a:latin typeface="+mn-lt"/>
              <a:ea typeface="+mn-ea"/>
              <a:cs typeface="+mn-cs"/>
            </a:rPr>
            <a:t> </a:t>
          </a:r>
          <a:endParaRPr lang="en-US" sz="1000">
            <a:effectLst/>
          </a:endParaRPr>
        </a:p>
        <a:p>
          <a:endParaRPr lang="en-US" sz="1000" b="1"/>
        </a:p>
        <a:p>
          <a:pPr marL="0" marR="0" indent="0"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Problem</a:t>
          </a:r>
          <a:r>
            <a:rPr lang="en-US" sz="1000" b="1" baseline="0">
              <a:solidFill>
                <a:schemeClr val="dk1"/>
              </a:solidFill>
              <a:effectLst/>
              <a:latin typeface="+mn-lt"/>
              <a:ea typeface="+mn-ea"/>
              <a:cs typeface="+mn-cs"/>
            </a:rPr>
            <a:t> S6-11-3. </a:t>
          </a:r>
          <a:r>
            <a:rPr lang="en-US" sz="1000" b="0" baseline="0">
              <a:solidFill>
                <a:schemeClr val="dk1"/>
              </a:solidFill>
              <a:effectLst/>
              <a:latin typeface="+mn-lt"/>
              <a:ea typeface="+mn-ea"/>
              <a:cs typeface="+mn-cs"/>
            </a:rPr>
            <a:t>Use the information above to develop a </a:t>
          </a:r>
          <a:r>
            <a:rPr lang="en-US" sz="1000" b="0" i="1" baseline="0">
              <a:solidFill>
                <a:schemeClr val="dk1"/>
              </a:solidFill>
              <a:effectLst/>
              <a:latin typeface="+mn-lt"/>
              <a:ea typeface="+mn-ea"/>
              <a:cs typeface="+mn-cs"/>
            </a:rPr>
            <a:t>case outstanding triangle </a:t>
          </a:r>
          <a:r>
            <a:rPr lang="en-US" sz="1000" b="0" i="0" baseline="0">
              <a:solidFill>
                <a:schemeClr val="dk1"/>
              </a:solidFill>
              <a:effectLst/>
              <a:latin typeface="+mn-lt"/>
              <a:ea typeface="+mn-ea"/>
              <a:cs typeface="+mn-cs"/>
            </a:rPr>
            <a:t>(See Friedland, p. 58). </a:t>
          </a:r>
          <a:r>
            <a:rPr lang="en-US" sz="1000" b="0" baseline="0">
              <a:solidFill>
                <a:schemeClr val="dk1"/>
              </a:solidFill>
              <a:effectLst/>
              <a:latin typeface="+mn-lt"/>
              <a:ea typeface="+mn-ea"/>
              <a:cs typeface="+mn-cs"/>
            </a:rPr>
            <a:t> </a:t>
          </a:r>
          <a:endParaRPr lang="en-US" sz="1000">
            <a:effectLst/>
          </a:endParaRPr>
        </a:p>
        <a:p>
          <a:endParaRPr lang="en-US" sz="1000" b="1"/>
        </a:p>
        <a:p>
          <a:pPr marL="0" marR="0" indent="0"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Problem</a:t>
          </a:r>
          <a:r>
            <a:rPr lang="en-US" sz="1000" b="1" baseline="0">
              <a:solidFill>
                <a:schemeClr val="dk1"/>
              </a:solidFill>
              <a:effectLst/>
              <a:latin typeface="+mn-lt"/>
              <a:ea typeface="+mn-ea"/>
              <a:cs typeface="+mn-cs"/>
            </a:rPr>
            <a:t> S6-11-4. </a:t>
          </a:r>
          <a:r>
            <a:rPr lang="en-US" sz="1000" b="0" baseline="0">
              <a:solidFill>
                <a:schemeClr val="dk1"/>
              </a:solidFill>
              <a:effectLst/>
              <a:latin typeface="+mn-lt"/>
              <a:ea typeface="+mn-ea"/>
              <a:cs typeface="+mn-cs"/>
            </a:rPr>
            <a:t>Use the information above to develop a </a:t>
          </a:r>
          <a:r>
            <a:rPr lang="en-US" sz="1000" b="0" i="1" baseline="0">
              <a:solidFill>
                <a:schemeClr val="dk1"/>
              </a:solidFill>
              <a:effectLst/>
              <a:latin typeface="+mn-lt"/>
              <a:ea typeface="+mn-ea"/>
              <a:cs typeface="+mn-cs"/>
            </a:rPr>
            <a:t>reported claim development triangle </a:t>
          </a:r>
          <a:r>
            <a:rPr lang="en-US" sz="1000" b="0" i="0" baseline="0">
              <a:solidFill>
                <a:schemeClr val="dk1"/>
              </a:solidFill>
              <a:effectLst/>
              <a:latin typeface="+mn-lt"/>
              <a:ea typeface="+mn-ea"/>
              <a:cs typeface="+mn-cs"/>
            </a:rPr>
            <a:t>(See Friedland, p. 58). </a:t>
          </a:r>
          <a:r>
            <a:rPr lang="en-US" sz="1000" b="0" baseline="0">
              <a:solidFill>
                <a:schemeClr val="dk1"/>
              </a:solidFill>
              <a:effectLst/>
              <a:latin typeface="+mn-lt"/>
              <a:ea typeface="+mn-ea"/>
              <a:cs typeface="+mn-cs"/>
            </a:rPr>
            <a:t> </a:t>
          </a:r>
          <a:endParaRPr lang="en-US" sz="1000">
            <a:effectLst/>
          </a:endParaRPr>
        </a:p>
        <a:p>
          <a:endParaRPr lang="en-US" sz="1000" b="1"/>
        </a:p>
        <a:p>
          <a:pPr marL="0" marR="0" indent="0"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Problem</a:t>
          </a:r>
          <a:r>
            <a:rPr lang="en-US" sz="1000" b="1" baseline="0">
              <a:solidFill>
                <a:schemeClr val="dk1"/>
              </a:solidFill>
              <a:effectLst/>
              <a:latin typeface="+mn-lt"/>
              <a:ea typeface="+mn-ea"/>
              <a:cs typeface="+mn-cs"/>
            </a:rPr>
            <a:t> S6-11-5. </a:t>
          </a:r>
          <a:r>
            <a:rPr lang="en-US" sz="1000" b="0" baseline="0">
              <a:solidFill>
                <a:schemeClr val="dk1"/>
              </a:solidFill>
              <a:effectLst/>
              <a:latin typeface="+mn-lt"/>
              <a:ea typeface="+mn-ea"/>
              <a:cs typeface="+mn-cs"/>
            </a:rPr>
            <a:t>Use the information above to develop a </a:t>
          </a:r>
          <a:r>
            <a:rPr lang="en-US" sz="1000" b="0" i="1" baseline="0">
              <a:solidFill>
                <a:schemeClr val="dk1"/>
              </a:solidFill>
              <a:effectLst/>
              <a:latin typeface="+mn-lt"/>
              <a:ea typeface="+mn-ea"/>
              <a:cs typeface="+mn-cs"/>
            </a:rPr>
            <a:t>claim development factor triangle </a:t>
          </a:r>
          <a:r>
            <a:rPr lang="en-US" sz="1000" b="0" i="0" baseline="0">
              <a:solidFill>
                <a:schemeClr val="dk1"/>
              </a:solidFill>
              <a:effectLst/>
              <a:latin typeface="+mn-lt"/>
              <a:ea typeface="+mn-ea"/>
              <a:cs typeface="+mn-cs"/>
            </a:rPr>
            <a:t>. (There is no need to judgmentally select factors. Just present the direct implications of the reported claim development triangle in Solution S6-11-4.)  </a:t>
          </a:r>
          <a:r>
            <a:rPr lang="en-US" sz="1000" b="0" baseline="0">
              <a:solidFill>
                <a:schemeClr val="dk1"/>
              </a:solidFill>
              <a:effectLst/>
              <a:latin typeface="+mn-lt"/>
              <a:ea typeface="+mn-ea"/>
              <a:cs typeface="+mn-cs"/>
            </a:rPr>
            <a:t> </a:t>
          </a:r>
          <a:endParaRPr lang="en-US" sz="1000">
            <a:effectLst/>
          </a:endParaRPr>
        </a:p>
        <a:p>
          <a:endParaRPr lang="en-US" sz="1100" b="1"/>
        </a:p>
      </xdr:txBody>
    </xdr:sp>
    <xdr:clientData/>
  </xdr:twoCellAnchor>
  <xdr:twoCellAnchor>
    <xdr:from>
      <xdr:col>10</xdr:col>
      <xdr:colOff>28574</xdr:colOff>
      <xdr:row>40</xdr:row>
      <xdr:rowOff>9526</xdr:rowOff>
    </xdr:from>
    <xdr:to>
      <xdr:col>15</xdr:col>
      <xdr:colOff>590549</xdr:colOff>
      <xdr:row>43</xdr:row>
      <xdr:rowOff>19050</xdr:rowOff>
    </xdr:to>
    <xdr:sp macro="" textlink="">
      <xdr:nvSpPr>
        <xdr:cNvPr id="4" name="TextBox 3">
          <a:hlinkClick xmlns:r="http://schemas.openxmlformats.org/officeDocument/2006/relationships" r:id="rId2"/>
        </xdr:cNvPr>
        <xdr:cNvSpPr txBox="1"/>
      </xdr:nvSpPr>
      <xdr:spPr>
        <a:xfrm>
          <a:off x="6448424" y="8648701"/>
          <a:ext cx="3609975" cy="600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100" b="1"/>
            <a:t>See the Friedland source text for the concepts</a:t>
          </a:r>
          <a:r>
            <a:rPr lang="en-US" sz="1100" b="1" baseline="0"/>
            <a:t> in this section: </a:t>
          </a:r>
          <a:r>
            <a:rPr lang="en-US" sz="1100" b="1"/>
            <a:t> </a:t>
          </a:r>
          <a:r>
            <a:rPr lang="en-US" sz="1100" i="1" u="sng">
              <a:solidFill>
                <a:schemeClr val="dk1"/>
              </a:solidFill>
              <a:effectLst/>
              <a:latin typeface="+mn-lt"/>
              <a:ea typeface="+mn-ea"/>
              <a:cs typeface="+mn-cs"/>
            </a:rPr>
            <a:t>Estimating Unpaid Claims Using Basic Techniques</a:t>
          </a:r>
          <a:r>
            <a:rPr lang="en-US" sz="1100" i="1">
              <a:solidFill>
                <a:schemeClr val="dk1"/>
              </a:solidFill>
              <a:effectLst/>
              <a:latin typeface="+mn-lt"/>
              <a:ea typeface="+mn-ea"/>
              <a:cs typeface="+mn-cs"/>
            </a:rPr>
            <a:t>.</a:t>
          </a:r>
          <a:endParaRPr lang="en-US">
            <a:effectLst/>
          </a:endParaRPr>
        </a:p>
        <a:p>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tabSelected="1" workbookViewId="0">
      <selection activeCell="M47" sqref="M47"/>
    </sheetView>
  </sheetViews>
  <sheetFormatPr defaultRowHeight="15" x14ac:dyDescent="0.25"/>
  <cols>
    <col min="1" max="1" width="6.140625" style="1" customWidth="1"/>
    <col min="2" max="2" width="9.28515625" style="1" customWidth="1"/>
    <col min="3" max="3" width="9.7109375" style="1" customWidth="1"/>
    <col min="4" max="4" width="9.42578125" style="1" customWidth="1"/>
    <col min="5" max="5" width="9.7109375" style="1" customWidth="1"/>
    <col min="6" max="6" width="9.28515625" style="1" customWidth="1"/>
    <col min="7" max="7" width="10" style="1" customWidth="1"/>
    <col min="8" max="8" width="9.140625" style="1" customWidth="1"/>
    <col min="9" max="9" width="11.5703125" style="1" customWidth="1"/>
    <col min="10" max="10" width="12" style="1" customWidth="1"/>
    <col min="11" max="16384" width="9.140625" style="1"/>
  </cols>
  <sheetData>
    <row r="1" spans="1:15" x14ac:dyDescent="0.25">
      <c r="K1" s="54" t="s">
        <v>32</v>
      </c>
      <c r="L1" s="54"/>
      <c r="M1" s="54"/>
      <c r="N1" s="54"/>
      <c r="O1" s="54"/>
    </row>
    <row r="2" spans="1:15" ht="15.75" thickBot="1" x14ac:dyDescent="0.3">
      <c r="K2" s="37" t="s">
        <v>21</v>
      </c>
      <c r="L2" s="37"/>
      <c r="M2" s="37"/>
      <c r="N2" s="37"/>
      <c r="O2" s="37"/>
    </row>
    <row r="3" spans="1:15" ht="35.25" customHeight="1" x14ac:dyDescent="0.25">
      <c r="K3" s="20"/>
      <c r="L3" s="48" t="s">
        <v>20</v>
      </c>
      <c r="M3" s="49"/>
      <c r="N3" s="49"/>
      <c r="O3" s="50"/>
    </row>
    <row r="4" spans="1:15" ht="15.75" thickBot="1" x14ac:dyDescent="0.3">
      <c r="A4" s="2"/>
      <c r="B4" s="59">
        <v>2019</v>
      </c>
      <c r="C4" s="59"/>
      <c r="D4" s="59">
        <v>2020</v>
      </c>
      <c r="E4" s="59"/>
      <c r="F4" s="59">
        <v>2021</v>
      </c>
      <c r="G4" s="59"/>
      <c r="H4" s="59">
        <v>2022</v>
      </c>
      <c r="I4" s="59"/>
      <c r="K4" s="21"/>
      <c r="L4" s="55"/>
      <c r="M4" s="52"/>
      <c r="N4" s="52"/>
      <c r="O4" s="53"/>
    </row>
    <row r="5" spans="1:15" ht="35.25" customHeight="1" thickBot="1" x14ac:dyDescent="0.3">
      <c r="A5" s="3" t="s">
        <v>0</v>
      </c>
      <c r="B5" s="4" t="s">
        <v>5</v>
      </c>
      <c r="C5" s="5" t="s">
        <v>6</v>
      </c>
      <c r="D5" s="4" t="s">
        <v>5</v>
      </c>
      <c r="E5" s="5" t="s">
        <v>6</v>
      </c>
      <c r="F5" s="4" t="s">
        <v>5</v>
      </c>
      <c r="G5" s="5" t="s">
        <v>6</v>
      </c>
      <c r="H5" s="4" t="s">
        <v>5</v>
      </c>
      <c r="I5" s="5" t="s">
        <v>6</v>
      </c>
      <c r="K5" s="22" t="s">
        <v>19</v>
      </c>
      <c r="L5" s="25">
        <v>12</v>
      </c>
      <c r="M5" s="26">
        <v>24</v>
      </c>
      <c r="N5" s="26">
        <v>36</v>
      </c>
      <c r="O5" s="27">
        <v>48</v>
      </c>
    </row>
    <row r="6" spans="1:15" x14ac:dyDescent="0.25">
      <c r="A6" s="6" t="s">
        <v>1</v>
      </c>
      <c r="B6" s="7">
        <v>600</v>
      </c>
      <c r="C6" s="8">
        <v>500</v>
      </c>
      <c r="D6" s="7">
        <v>500</v>
      </c>
      <c r="E6" s="8">
        <v>0</v>
      </c>
      <c r="F6" s="7">
        <v>0</v>
      </c>
      <c r="G6" s="8">
        <v>0</v>
      </c>
      <c r="H6" s="7">
        <v>0</v>
      </c>
      <c r="I6" s="8">
        <v>0</v>
      </c>
      <c r="K6" s="18">
        <v>2019</v>
      </c>
      <c r="L6" s="29"/>
      <c r="M6" s="30"/>
      <c r="N6" s="30"/>
      <c r="O6" s="31"/>
    </row>
    <row r="7" spans="1:15" x14ac:dyDescent="0.25">
      <c r="A7" s="6" t="s">
        <v>2</v>
      </c>
      <c r="B7" s="7">
        <v>210</v>
      </c>
      <c r="C7" s="8">
        <v>400</v>
      </c>
      <c r="D7" s="7">
        <v>600</v>
      </c>
      <c r="E7" s="8">
        <v>0</v>
      </c>
      <c r="F7" s="7">
        <v>0</v>
      </c>
      <c r="G7" s="8">
        <v>0</v>
      </c>
      <c r="H7" s="7">
        <v>0</v>
      </c>
      <c r="I7" s="8">
        <v>0</v>
      </c>
      <c r="K7" s="18">
        <v>2020</v>
      </c>
      <c r="L7" s="32"/>
      <c r="M7" s="16"/>
      <c r="N7" s="16"/>
      <c r="O7" s="33"/>
    </row>
    <row r="8" spans="1:15" ht="14.25" customHeight="1" x14ac:dyDescent="0.25">
      <c r="A8" s="6" t="s">
        <v>3</v>
      </c>
      <c r="B8" s="7">
        <v>3160</v>
      </c>
      <c r="C8" s="8">
        <v>0</v>
      </c>
      <c r="D8" s="7">
        <v>110</v>
      </c>
      <c r="E8" s="8">
        <v>200</v>
      </c>
      <c r="F8" s="7">
        <v>400</v>
      </c>
      <c r="G8" s="8">
        <v>500</v>
      </c>
      <c r="H8" s="7">
        <v>600</v>
      </c>
      <c r="I8" s="8">
        <v>0</v>
      </c>
      <c r="K8" s="18">
        <v>2021</v>
      </c>
      <c r="L8" s="32"/>
      <c r="M8" s="16"/>
      <c r="N8" s="16"/>
      <c r="O8" s="33"/>
    </row>
    <row r="9" spans="1:15" ht="15.75" thickBot="1" x14ac:dyDescent="0.3">
      <c r="A9" s="6" t="s">
        <v>4</v>
      </c>
      <c r="B9" s="9">
        <v>0</v>
      </c>
      <c r="C9" s="10">
        <v>1200</v>
      </c>
      <c r="D9" s="9">
        <v>600</v>
      </c>
      <c r="E9" s="10">
        <v>300</v>
      </c>
      <c r="F9" s="9">
        <v>300</v>
      </c>
      <c r="G9" s="10">
        <v>0</v>
      </c>
      <c r="H9" s="9">
        <v>0</v>
      </c>
      <c r="I9" s="10">
        <v>0</v>
      </c>
      <c r="K9" s="19">
        <v>2022</v>
      </c>
      <c r="L9" s="25"/>
      <c r="M9" s="26"/>
      <c r="N9" s="26"/>
      <c r="O9" s="27"/>
    </row>
    <row r="10" spans="1:15" ht="24.75" thickBot="1" x14ac:dyDescent="0.3">
      <c r="A10" s="11" t="s">
        <v>7</v>
      </c>
      <c r="B10" s="12"/>
      <c r="C10" s="12"/>
      <c r="D10" s="13"/>
      <c r="E10" s="13"/>
      <c r="F10" s="13"/>
      <c r="G10" s="13"/>
      <c r="H10" s="13"/>
      <c r="I10" s="13"/>
      <c r="K10" s="37" t="s">
        <v>23</v>
      </c>
      <c r="L10" s="37"/>
      <c r="M10" s="37"/>
      <c r="N10" s="37"/>
      <c r="O10" s="37"/>
    </row>
    <row r="11" spans="1:15" ht="15.75" thickBot="1" x14ac:dyDescent="0.3">
      <c r="A11" s="2" t="s">
        <v>8</v>
      </c>
      <c r="B11" s="2"/>
      <c r="C11" s="6"/>
      <c r="D11" s="14">
        <v>780</v>
      </c>
      <c r="E11" s="15">
        <v>860</v>
      </c>
      <c r="F11" s="14">
        <v>900</v>
      </c>
      <c r="G11" s="15">
        <v>0</v>
      </c>
      <c r="H11" s="14">
        <v>0</v>
      </c>
      <c r="I11" s="15">
        <v>0</v>
      </c>
      <c r="K11" s="21"/>
      <c r="L11" s="48" t="s">
        <v>22</v>
      </c>
      <c r="M11" s="49"/>
      <c r="N11" s="49"/>
      <c r="O11" s="50"/>
    </row>
    <row r="12" spans="1:15" x14ac:dyDescent="0.25">
      <c r="A12" s="2" t="s">
        <v>9</v>
      </c>
      <c r="B12" s="2"/>
      <c r="C12" s="6"/>
      <c r="D12" s="7">
        <v>1000</v>
      </c>
      <c r="E12" s="8">
        <v>0</v>
      </c>
      <c r="F12" s="7">
        <v>0</v>
      </c>
      <c r="G12" s="8">
        <v>0</v>
      </c>
      <c r="H12" s="7">
        <v>0</v>
      </c>
      <c r="I12" s="8">
        <v>0</v>
      </c>
      <c r="K12" s="44" t="s">
        <v>19</v>
      </c>
      <c r="L12" s="51"/>
      <c r="M12" s="52"/>
      <c r="N12" s="52"/>
      <c r="O12" s="53"/>
    </row>
    <row r="13" spans="1:15" ht="18" customHeight="1" thickBot="1" x14ac:dyDescent="0.3">
      <c r="A13" s="2" t="s">
        <v>10</v>
      </c>
      <c r="B13" s="2"/>
      <c r="C13" s="6"/>
      <c r="D13" s="7">
        <v>1200</v>
      </c>
      <c r="E13" s="8">
        <v>120</v>
      </c>
      <c r="F13" s="7">
        <v>0</v>
      </c>
      <c r="G13" s="8">
        <v>120</v>
      </c>
      <c r="H13" s="7">
        <v>110</v>
      </c>
      <c r="I13" s="8">
        <v>0</v>
      </c>
      <c r="K13" s="45"/>
      <c r="L13" s="28">
        <v>12</v>
      </c>
      <c r="M13" s="26">
        <v>24</v>
      </c>
      <c r="N13" s="26">
        <v>36</v>
      </c>
      <c r="O13" s="27">
        <v>48</v>
      </c>
    </row>
    <row r="14" spans="1:15" ht="15.75" thickBot="1" x14ac:dyDescent="0.3">
      <c r="A14" s="2" t="s">
        <v>11</v>
      </c>
      <c r="B14" s="2"/>
      <c r="C14" s="6"/>
      <c r="D14" s="9">
        <v>15</v>
      </c>
      <c r="E14" s="10">
        <v>1250</v>
      </c>
      <c r="F14" s="9">
        <v>300</v>
      </c>
      <c r="G14" s="10">
        <v>600</v>
      </c>
      <c r="H14" s="9">
        <v>1000</v>
      </c>
      <c r="I14" s="10">
        <v>0</v>
      </c>
      <c r="K14" s="18">
        <v>2019</v>
      </c>
      <c r="L14" s="29"/>
      <c r="M14" s="30"/>
      <c r="N14" s="30"/>
      <c r="O14" s="31"/>
    </row>
    <row r="15" spans="1:15" ht="24.75" thickBot="1" x14ac:dyDescent="0.3">
      <c r="A15" s="11" t="s">
        <v>12</v>
      </c>
      <c r="B15" s="2"/>
      <c r="C15" s="2"/>
      <c r="D15" s="12"/>
      <c r="E15" s="12"/>
      <c r="F15" s="13"/>
      <c r="G15" s="13"/>
      <c r="H15" s="13"/>
      <c r="I15" s="13"/>
      <c r="K15" s="18">
        <v>2020</v>
      </c>
      <c r="L15" s="32"/>
      <c r="M15" s="16"/>
      <c r="N15" s="16"/>
      <c r="O15" s="33"/>
    </row>
    <row r="16" spans="1:15" ht="11.25" customHeight="1" x14ac:dyDescent="0.25">
      <c r="A16" s="2" t="s">
        <v>13</v>
      </c>
      <c r="B16" s="2"/>
      <c r="C16" s="2"/>
      <c r="D16" s="2"/>
      <c r="E16" s="6"/>
      <c r="F16" s="14">
        <v>880</v>
      </c>
      <c r="G16" s="15">
        <v>30</v>
      </c>
      <c r="H16" s="14">
        <v>20</v>
      </c>
      <c r="I16" s="15">
        <v>0</v>
      </c>
      <c r="K16" s="18">
        <v>2021</v>
      </c>
      <c r="L16" s="32"/>
      <c r="M16" s="16"/>
      <c r="N16" s="16"/>
      <c r="O16" s="33"/>
    </row>
    <row r="17" spans="1:15" ht="15.75" thickBot="1" x14ac:dyDescent="0.3">
      <c r="A17" s="2" t="s">
        <v>14</v>
      </c>
      <c r="B17" s="2"/>
      <c r="C17" s="2"/>
      <c r="D17" s="2"/>
      <c r="E17" s="6"/>
      <c r="F17" s="9">
        <v>990</v>
      </c>
      <c r="G17" s="10">
        <v>1000</v>
      </c>
      <c r="H17" s="9">
        <v>2000</v>
      </c>
      <c r="I17" s="10">
        <v>250</v>
      </c>
      <c r="K17" s="19">
        <v>2022</v>
      </c>
      <c r="L17" s="25"/>
      <c r="M17" s="26"/>
      <c r="N17" s="26"/>
      <c r="O17" s="27"/>
    </row>
    <row r="18" spans="1:15" ht="24.75" thickBot="1" x14ac:dyDescent="0.3">
      <c r="A18" s="11" t="s">
        <v>15</v>
      </c>
      <c r="B18" s="56"/>
      <c r="C18" s="57"/>
      <c r="D18" s="57"/>
      <c r="E18" s="58"/>
      <c r="F18" s="12"/>
      <c r="G18" s="12"/>
      <c r="H18" s="13"/>
      <c r="I18" s="13"/>
      <c r="K18" s="37" t="s">
        <v>24</v>
      </c>
      <c r="L18" s="37"/>
      <c r="M18" s="37"/>
      <c r="N18" s="37"/>
      <c r="O18" s="37"/>
    </row>
    <row r="19" spans="1:15" ht="15.75" thickBot="1" x14ac:dyDescent="0.3">
      <c r="A19" s="2" t="s">
        <v>17</v>
      </c>
      <c r="B19" s="2"/>
      <c r="C19" s="2"/>
      <c r="D19" s="2"/>
      <c r="E19" s="2"/>
      <c r="F19" s="2"/>
      <c r="G19" s="6"/>
      <c r="H19" s="14">
        <v>1100</v>
      </c>
      <c r="I19" s="15">
        <v>2100</v>
      </c>
      <c r="K19" s="21"/>
      <c r="L19" s="48" t="s">
        <v>25</v>
      </c>
      <c r="M19" s="49"/>
      <c r="N19" s="49"/>
      <c r="O19" s="50"/>
    </row>
    <row r="20" spans="1:15" x14ac:dyDescent="0.25">
      <c r="A20" s="2" t="s">
        <v>16</v>
      </c>
      <c r="B20" s="2"/>
      <c r="C20" s="2"/>
      <c r="D20" s="2"/>
      <c r="E20" s="2"/>
      <c r="F20" s="2"/>
      <c r="G20" s="6"/>
      <c r="H20" s="7">
        <v>0</v>
      </c>
      <c r="I20" s="8">
        <v>800</v>
      </c>
      <c r="K20" s="44" t="s">
        <v>19</v>
      </c>
      <c r="L20" s="51"/>
      <c r="M20" s="52"/>
      <c r="N20" s="52"/>
      <c r="O20" s="53"/>
    </row>
    <row r="21" spans="1:15" ht="15.75" thickBot="1" x14ac:dyDescent="0.3">
      <c r="A21" s="2" t="s">
        <v>18</v>
      </c>
      <c r="B21" s="2"/>
      <c r="C21" s="2"/>
      <c r="D21" s="2"/>
      <c r="E21" s="2"/>
      <c r="F21" s="2"/>
      <c r="G21" s="6"/>
      <c r="H21" s="9">
        <v>100</v>
      </c>
      <c r="I21" s="10">
        <v>300</v>
      </c>
      <c r="K21" s="45"/>
      <c r="L21" s="28">
        <v>12</v>
      </c>
      <c r="M21" s="26">
        <v>24</v>
      </c>
      <c r="N21" s="26">
        <v>36</v>
      </c>
      <c r="O21" s="27">
        <v>48</v>
      </c>
    </row>
    <row r="22" spans="1:15" x14ac:dyDescent="0.25">
      <c r="K22" s="18">
        <v>2019</v>
      </c>
      <c r="L22" s="29"/>
      <c r="M22" s="30"/>
      <c r="N22" s="30"/>
      <c r="O22" s="31"/>
    </row>
    <row r="23" spans="1:15" x14ac:dyDescent="0.25">
      <c r="K23" s="18">
        <v>2020</v>
      </c>
      <c r="L23" s="32"/>
      <c r="M23" s="16"/>
      <c r="N23" s="16"/>
      <c r="O23" s="33"/>
    </row>
    <row r="24" spans="1:15" x14ac:dyDescent="0.25">
      <c r="K24" s="18">
        <v>2021</v>
      </c>
      <c r="L24" s="32"/>
      <c r="M24" s="16"/>
      <c r="N24" s="16"/>
      <c r="O24" s="33"/>
    </row>
    <row r="25" spans="1:15" ht="15.75" thickBot="1" x14ac:dyDescent="0.3">
      <c r="K25" s="19">
        <v>2022</v>
      </c>
      <c r="L25" s="25"/>
      <c r="M25" s="26"/>
      <c r="N25" s="26"/>
      <c r="O25" s="27"/>
    </row>
    <row r="26" spans="1:15" ht="15.75" thickBot="1" x14ac:dyDescent="0.3">
      <c r="K26" s="37" t="s">
        <v>26</v>
      </c>
      <c r="L26" s="37"/>
      <c r="M26" s="37"/>
      <c r="N26" s="37"/>
      <c r="O26" s="37"/>
    </row>
    <row r="27" spans="1:15" ht="15.75" thickBot="1" x14ac:dyDescent="0.3">
      <c r="K27" s="21"/>
      <c r="L27" s="38" t="s">
        <v>38</v>
      </c>
      <c r="M27" s="39"/>
      <c r="N27" s="39"/>
      <c r="O27" s="40"/>
    </row>
    <row r="28" spans="1:15" x14ac:dyDescent="0.25">
      <c r="K28" s="44" t="s">
        <v>19</v>
      </c>
      <c r="L28" s="41"/>
      <c r="M28" s="42"/>
      <c r="N28" s="42"/>
      <c r="O28" s="43"/>
    </row>
    <row r="29" spans="1:15" ht="15.75" thickBot="1" x14ac:dyDescent="0.3">
      <c r="K29" s="45"/>
      <c r="L29" s="28">
        <v>12</v>
      </c>
      <c r="M29" s="26">
        <v>24</v>
      </c>
      <c r="N29" s="26">
        <v>36</v>
      </c>
      <c r="O29" s="27">
        <v>48</v>
      </c>
    </row>
    <row r="30" spans="1:15" x14ac:dyDescent="0.25">
      <c r="K30" s="18">
        <v>2019</v>
      </c>
      <c r="L30" s="29"/>
      <c r="M30" s="30"/>
      <c r="N30" s="30"/>
      <c r="O30" s="31"/>
    </row>
    <row r="31" spans="1:15" x14ac:dyDescent="0.25">
      <c r="K31" s="18">
        <v>2020</v>
      </c>
      <c r="L31" s="32"/>
      <c r="M31" s="16"/>
      <c r="N31" s="16"/>
      <c r="O31" s="33"/>
    </row>
    <row r="32" spans="1:15" x14ac:dyDescent="0.25">
      <c r="K32" s="18">
        <v>2021</v>
      </c>
      <c r="L32" s="32"/>
      <c r="M32" s="16"/>
      <c r="N32" s="16"/>
      <c r="O32" s="33"/>
    </row>
    <row r="33" spans="3:15" ht="15.75" thickBot="1" x14ac:dyDescent="0.3">
      <c r="K33" s="19">
        <v>2022</v>
      </c>
      <c r="L33" s="25"/>
      <c r="M33" s="26"/>
      <c r="N33" s="26"/>
      <c r="O33" s="27"/>
    </row>
    <row r="34" spans="3:15" ht="15.75" thickBot="1" x14ac:dyDescent="0.3">
      <c r="K34" s="37" t="s">
        <v>27</v>
      </c>
      <c r="L34" s="37"/>
      <c r="M34" s="37"/>
      <c r="N34" s="37"/>
      <c r="O34" s="37"/>
    </row>
    <row r="35" spans="3:15" ht="15.75" thickBot="1" x14ac:dyDescent="0.3">
      <c r="K35" s="44" t="s">
        <v>19</v>
      </c>
      <c r="L35" s="46" t="s">
        <v>31</v>
      </c>
      <c r="M35" s="47"/>
      <c r="N35" s="47"/>
      <c r="O35" s="47"/>
    </row>
    <row r="36" spans="3:15" x14ac:dyDescent="0.25">
      <c r="K36" s="45"/>
      <c r="L36" s="29" t="s">
        <v>28</v>
      </c>
      <c r="M36" s="30" t="s">
        <v>29</v>
      </c>
      <c r="N36" s="31" t="s">
        <v>30</v>
      </c>
    </row>
    <row r="37" spans="3:15" x14ac:dyDescent="0.25">
      <c r="K37" s="18">
        <v>2019</v>
      </c>
      <c r="L37" s="32"/>
      <c r="M37" s="16"/>
      <c r="N37" s="33"/>
    </row>
    <row r="38" spans="3:15" x14ac:dyDescent="0.25">
      <c r="K38" s="18">
        <v>2020</v>
      </c>
      <c r="L38" s="32"/>
      <c r="M38" s="16"/>
      <c r="N38" s="33"/>
    </row>
    <row r="39" spans="3:15" ht="15.75" thickBot="1" x14ac:dyDescent="0.3">
      <c r="K39" s="19">
        <v>2021</v>
      </c>
      <c r="L39" s="25"/>
      <c r="M39" s="26"/>
      <c r="N39" s="27"/>
    </row>
    <row r="40" spans="3:15" x14ac:dyDescent="0.25">
      <c r="C40" s="54" t="s">
        <v>39</v>
      </c>
      <c r="D40" s="54"/>
      <c r="E40" s="54"/>
      <c r="F40" s="54"/>
      <c r="G40" s="54"/>
    </row>
    <row r="41" spans="3:15" ht="15.75" thickBot="1" x14ac:dyDescent="0.3">
      <c r="C41" s="37" t="s">
        <v>33</v>
      </c>
      <c r="D41" s="37"/>
      <c r="E41" s="37"/>
      <c r="F41" s="37"/>
      <c r="G41" s="37"/>
    </row>
    <row r="42" spans="3:15" x14ac:dyDescent="0.25">
      <c r="C42" s="20"/>
      <c r="D42" s="48" t="s">
        <v>20</v>
      </c>
      <c r="E42" s="49"/>
      <c r="F42" s="49"/>
      <c r="G42" s="50"/>
    </row>
    <row r="43" spans="3:15" ht="15.75" thickBot="1" x14ac:dyDescent="0.3">
      <c r="C43" s="21"/>
      <c r="D43" s="55"/>
      <c r="E43" s="52"/>
      <c r="F43" s="52"/>
      <c r="G43" s="53"/>
    </row>
    <row r="44" spans="3:15" ht="30.75" thickBot="1" x14ac:dyDescent="0.3">
      <c r="C44" s="22" t="s">
        <v>19</v>
      </c>
      <c r="D44" s="25">
        <v>12</v>
      </c>
      <c r="E44" s="26">
        <v>24</v>
      </c>
      <c r="F44" s="26">
        <v>36</v>
      </c>
      <c r="G44" s="27">
        <v>48</v>
      </c>
    </row>
    <row r="45" spans="3:15" x14ac:dyDescent="0.25">
      <c r="C45" s="18">
        <v>2019</v>
      </c>
      <c r="D45" s="29">
        <f>B6+B7+B8+B9</f>
        <v>3970</v>
      </c>
      <c r="E45" s="30">
        <f>D6+D7+D8+D9</f>
        <v>1810</v>
      </c>
      <c r="F45" s="30">
        <f>F6+F7+F8+F9</f>
        <v>700</v>
      </c>
      <c r="G45" s="31">
        <f>H6+H7+H8+H9</f>
        <v>600</v>
      </c>
    </row>
    <row r="46" spans="3:15" x14ac:dyDescent="0.25">
      <c r="C46" s="18">
        <v>2020</v>
      </c>
      <c r="D46" s="32">
        <f>D11+D12+D13+D14</f>
        <v>2995</v>
      </c>
      <c r="E46" s="16">
        <f>F11+F12+F13+F14</f>
        <v>1200</v>
      </c>
      <c r="F46" s="16">
        <f>H11+H12+H13+H14</f>
        <v>1110</v>
      </c>
      <c r="G46" s="33"/>
    </row>
    <row r="47" spans="3:15" x14ac:dyDescent="0.25">
      <c r="C47" s="18">
        <v>2021</v>
      </c>
      <c r="D47" s="32">
        <f>F16+F17</f>
        <v>1870</v>
      </c>
      <c r="E47" s="16">
        <f>H16+H17</f>
        <v>2020</v>
      </c>
      <c r="F47" s="16"/>
      <c r="G47" s="33"/>
    </row>
    <row r="48" spans="3:15" ht="15.75" thickBot="1" x14ac:dyDescent="0.3">
      <c r="C48" s="19">
        <v>2022</v>
      </c>
      <c r="D48" s="25">
        <f>H19+H20+H21</f>
        <v>1200</v>
      </c>
      <c r="E48" s="26"/>
      <c r="F48" s="26"/>
      <c r="G48" s="27"/>
    </row>
    <row r="49" spans="3:7" ht="15.75" thickBot="1" x14ac:dyDescent="0.3">
      <c r="C49" s="37" t="s">
        <v>34</v>
      </c>
      <c r="D49" s="37"/>
      <c r="E49" s="37"/>
      <c r="F49" s="37"/>
      <c r="G49" s="37"/>
    </row>
    <row r="50" spans="3:7" ht="15.75" thickBot="1" x14ac:dyDescent="0.3">
      <c r="C50" s="21"/>
      <c r="D50" s="48" t="s">
        <v>22</v>
      </c>
      <c r="E50" s="49"/>
      <c r="F50" s="49"/>
      <c r="G50" s="50"/>
    </row>
    <row r="51" spans="3:7" x14ac:dyDescent="0.25">
      <c r="C51" s="44" t="s">
        <v>19</v>
      </c>
      <c r="D51" s="51"/>
      <c r="E51" s="52"/>
      <c r="F51" s="52"/>
      <c r="G51" s="53"/>
    </row>
    <row r="52" spans="3:7" ht="15.75" thickBot="1" x14ac:dyDescent="0.3">
      <c r="C52" s="45"/>
      <c r="D52" s="28">
        <v>12</v>
      </c>
      <c r="E52" s="26">
        <v>24</v>
      </c>
      <c r="F52" s="26">
        <v>36</v>
      </c>
      <c r="G52" s="27">
        <v>48</v>
      </c>
    </row>
    <row r="53" spans="3:7" x14ac:dyDescent="0.25">
      <c r="C53" s="18">
        <v>2019</v>
      </c>
      <c r="D53" s="29">
        <f>D45</f>
        <v>3970</v>
      </c>
      <c r="E53" s="30">
        <f>D45+E45</f>
        <v>5780</v>
      </c>
      <c r="F53" s="30">
        <f>D45+E45+F45</f>
        <v>6480</v>
      </c>
      <c r="G53" s="31">
        <f>D45+E45+F45+G45</f>
        <v>7080</v>
      </c>
    </row>
    <row r="54" spans="3:7" x14ac:dyDescent="0.25">
      <c r="C54" s="18">
        <v>2020</v>
      </c>
      <c r="D54" s="32">
        <f>D46</f>
        <v>2995</v>
      </c>
      <c r="E54" s="16">
        <f>D46+E46</f>
        <v>4195</v>
      </c>
      <c r="F54" s="16">
        <f>D46+E46+F46</f>
        <v>5305</v>
      </c>
      <c r="G54" s="33"/>
    </row>
    <row r="55" spans="3:7" x14ac:dyDescent="0.25">
      <c r="C55" s="18">
        <v>2021</v>
      </c>
      <c r="D55" s="32">
        <f>D47</f>
        <v>1870</v>
      </c>
      <c r="E55" s="16">
        <f>D47+E47</f>
        <v>3890</v>
      </c>
      <c r="F55" s="16"/>
      <c r="G55" s="33"/>
    </row>
    <row r="56" spans="3:7" ht="15.75" thickBot="1" x14ac:dyDescent="0.3">
      <c r="C56" s="19">
        <v>2022</v>
      </c>
      <c r="D56" s="25">
        <f>D48</f>
        <v>1200</v>
      </c>
      <c r="E56" s="26"/>
      <c r="F56" s="26"/>
      <c r="G56" s="27"/>
    </row>
    <row r="57" spans="3:7" ht="15.75" thickBot="1" x14ac:dyDescent="0.3">
      <c r="C57" s="37" t="s">
        <v>35</v>
      </c>
      <c r="D57" s="37"/>
      <c r="E57" s="37"/>
      <c r="F57" s="37"/>
      <c r="G57" s="37"/>
    </row>
    <row r="58" spans="3:7" ht="15.75" thickBot="1" x14ac:dyDescent="0.3">
      <c r="C58" s="21"/>
      <c r="D58" s="48" t="s">
        <v>25</v>
      </c>
      <c r="E58" s="49"/>
      <c r="F58" s="49"/>
      <c r="G58" s="50"/>
    </row>
    <row r="59" spans="3:7" x14ac:dyDescent="0.25">
      <c r="C59" s="44" t="s">
        <v>19</v>
      </c>
      <c r="D59" s="51"/>
      <c r="E59" s="52"/>
      <c r="F59" s="52"/>
      <c r="G59" s="53"/>
    </row>
    <row r="60" spans="3:7" ht="15.75" thickBot="1" x14ac:dyDescent="0.3">
      <c r="C60" s="45"/>
      <c r="D60" s="28">
        <v>12</v>
      </c>
      <c r="E60" s="26">
        <v>24</v>
      </c>
      <c r="F60" s="26">
        <v>36</v>
      </c>
      <c r="G60" s="27">
        <v>48</v>
      </c>
    </row>
    <row r="61" spans="3:7" x14ac:dyDescent="0.25">
      <c r="C61" s="18">
        <v>2019</v>
      </c>
      <c r="D61" s="29">
        <f>C6+C7+C8+C9</f>
        <v>2100</v>
      </c>
      <c r="E61" s="30">
        <f>E6+E7+E8+E9</f>
        <v>500</v>
      </c>
      <c r="F61" s="30">
        <f>G6+G7+G8+G9</f>
        <v>500</v>
      </c>
      <c r="G61" s="31">
        <f>I6+I7+I8+I9</f>
        <v>0</v>
      </c>
    </row>
    <row r="62" spans="3:7" x14ac:dyDescent="0.25">
      <c r="C62" s="18">
        <v>2020</v>
      </c>
      <c r="D62" s="32">
        <f>E11+E12+E13+E14</f>
        <v>2230</v>
      </c>
      <c r="E62" s="16">
        <f>G11+G12+G13+G14</f>
        <v>720</v>
      </c>
      <c r="F62" s="16">
        <f>I11+I12+I13+I14</f>
        <v>0</v>
      </c>
      <c r="G62" s="33"/>
    </row>
    <row r="63" spans="3:7" x14ac:dyDescent="0.25">
      <c r="C63" s="18">
        <v>2021</v>
      </c>
      <c r="D63" s="32">
        <f>G16+G17</f>
        <v>1030</v>
      </c>
      <c r="E63" s="16">
        <f>I16+I17</f>
        <v>250</v>
      </c>
      <c r="F63" s="16"/>
      <c r="G63" s="33"/>
    </row>
    <row r="64" spans="3:7" ht="15.75" thickBot="1" x14ac:dyDescent="0.3">
      <c r="C64" s="19">
        <v>2022</v>
      </c>
      <c r="D64" s="25">
        <f>I19+I20+I21</f>
        <v>3200</v>
      </c>
      <c r="E64" s="26"/>
      <c r="F64" s="26"/>
      <c r="G64" s="27"/>
    </row>
    <row r="65" spans="3:7" ht="15.75" thickBot="1" x14ac:dyDescent="0.3">
      <c r="C65" s="37" t="s">
        <v>36</v>
      </c>
      <c r="D65" s="37"/>
      <c r="E65" s="37"/>
      <c r="F65" s="37"/>
      <c r="G65" s="37"/>
    </row>
    <row r="66" spans="3:7" ht="15.75" thickBot="1" x14ac:dyDescent="0.3">
      <c r="C66" s="21"/>
      <c r="D66" s="38" t="s">
        <v>38</v>
      </c>
      <c r="E66" s="39"/>
      <c r="F66" s="39"/>
      <c r="G66" s="40"/>
    </row>
    <row r="67" spans="3:7" x14ac:dyDescent="0.25">
      <c r="C67" s="44" t="s">
        <v>19</v>
      </c>
      <c r="D67" s="41"/>
      <c r="E67" s="42"/>
      <c r="F67" s="42"/>
      <c r="G67" s="43"/>
    </row>
    <row r="68" spans="3:7" ht="15.75" thickBot="1" x14ac:dyDescent="0.3">
      <c r="C68" s="45"/>
      <c r="D68" s="25">
        <v>12</v>
      </c>
      <c r="E68" s="26">
        <v>24</v>
      </c>
      <c r="F68" s="26">
        <v>36</v>
      </c>
      <c r="G68" s="27">
        <v>48</v>
      </c>
    </row>
    <row r="69" spans="3:7" x14ac:dyDescent="0.25">
      <c r="C69" s="18">
        <v>2019</v>
      </c>
      <c r="D69" s="23">
        <f>D53+D61</f>
        <v>6070</v>
      </c>
      <c r="E69" s="24">
        <f t="shared" ref="E69:G69" si="0">E53+E61</f>
        <v>6280</v>
      </c>
      <c r="F69" s="24">
        <f t="shared" si="0"/>
        <v>6980</v>
      </c>
      <c r="G69" s="24">
        <f t="shared" si="0"/>
        <v>7080</v>
      </c>
    </row>
    <row r="70" spans="3:7" x14ac:dyDescent="0.25">
      <c r="C70" s="18">
        <v>2020</v>
      </c>
      <c r="D70" s="17">
        <f t="shared" ref="D70:F72" si="1">D54+D62</f>
        <v>5225</v>
      </c>
      <c r="E70" s="16">
        <f t="shared" si="1"/>
        <v>4915</v>
      </c>
      <c r="F70" s="16">
        <f t="shared" si="1"/>
        <v>5305</v>
      </c>
      <c r="G70" s="16"/>
    </row>
    <row r="71" spans="3:7" x14ac:dyDescent="0.25">
      <c r="C71" s="18">
        <v>2021</v>
      </c>
      <c r="D71" s="17">
        <f t="shared" si="1"/>
        <v>2900</v>
      </c>
      <c r="E71" s="16">
        <f t="shared" si="1"/>
        <v>4140</v>
      </c>
      <c r="F71" s="16"/>
      <c r="G71" s="16"/>
    </row>
    <row r="72" spans="3:7" ht="15.75" thickBot="1" x14ac:dyDescent="0.3">
      <c r="C72" s="19">
        <v>2022</v>
      </c>
      <c r="D72" s="17">
        <f t="shared" si="1"/>
        <v>4400</v>
      </c>
      <c r="E72" s="16"/>
      <c r="F72" s="16"/>
      <c r="G72" s="16"/>
    </row>
    <row r="73" spans="3:7" ht="15.75" thickBot="1" x14ac:dyDescent="0.3">
      <c r="C73" s="37" t="s">
        <v>37</v>
      </c>
      <c r="D73" s="37"/>
      <c r="E73" s="37"/>
      <c r="F73" s="37"/>
      <c r="G73" s="37"/>
    </row>
    <row r="74" spans="3:7" ht="15.75" thickBot="1" x14ac:dyDescent="0.3">
      <c r="C74" s="44" t="s">
        <v>19</v>
      </c>
      <c r="D74" s="46" t="s">
        <v>31</v>
      </c>
      <c r="E74" s="47"/>
      <c r="F74" s="47"/>
      <c r="G74" s="47"/>
    </row>
    <row r="75" spans="3:7" ht="15.75" thickBot="1" x14ac:dyDescent="0.3">
      <c r="C75" s="45"/>
      <c r="D75" s="34" t="s">
        <v>28</v>
      </c>
      <c r="E75" s="35" t="s">
        <v>29</v>
      </c>
      <c r="F75" s="36" t="s">
        <v>30</v>
      </c>
    </row>
    <row r="76" spans="3:7" x14ac:dyDescent="0.25">
      <c r="C76" s="18">
        <v>2019</v>
      </c>
      <c r="D76" s="23">
        <f>E69/D69</f>
        <v>1.0345963756177925</v>
      </c>
      <c r="E76" s="24">
        <f t="shared" ref="E76:F76" si="2">F69/E69</f>
        <v>1.1114649681528663</v>
      </c>
      <c r="F76" s="24">
        <f t="shared" si="2"/>
        <v>1.0143266475644699</v>
      </c>
    </row>
    <row r="77" spans="3:7" x14ac:dyDescent="0.25">
      <c r="C77" s="18">
        <v>2020</v>
      </c>
      <c r="D77" s="17">
        <f t="shared" ref="D77:E78" si="3">E70/D70</f>
        <v>0.9406698564593301</v>
      </c>
      <c r="E77" s="16">
        <f t="shared" si="3"/>
        <v>1.0793489318413021</v>
      </c>
      <c r="F77" s="16"/>
    </row>
    <row r="78" spans="3:7" ht="15.75" thickBot="1" x14ac:dyDescent="0.3">
      <c r="C78" s="19">
        <v>2021</v>
      </c>
      <c r="D78" s="17">
        <f t="shared" si="3"/>
        <v>1.4275862068965517</v>
      </c>
      <c r="E78" s="16"/>
      <c r="F78" s="16"/>
    </row>
  </sheetData>
  <mergeCells count="35">
    <mergeCell ref="K2:O2"/>
    <mergeCell ref="K10:O10"/>
    <mergeCell ref="L11:O12"/>
    <mergeCell ref="K12:K13"/>
    <mergeCell ref="B4:C4"/>
    <mergeCell ref="D4:E4"/>
    <mergeCell ref="F4:G4"/>
    <mergeCell ref="H4:I4"/>
    <mergeCell ref="K1:O1"/>
    <mergeCell ref="C40:G40"/>
    <mergeCell ref="C41:G41"/>
    <mergeCell ref="D42:G43"/>
    <mergeCell ref="C49:G49"/>
    <mergeCell ref="B18:E18"/>
    <mergeCell ref="K34:O34"/>
    <mergeCell ref="K35:K36"/>
    <mergeCell ref="L35:O35"/>
    <mergeCell ref="K18:O18"/>
    <mergeCell ref="L19:O20"/>
    <mergeCell ref="K20:K21"/>
    <mergeCell ref="K26:O26"/>
    <mergeCell ref="L27:O28"/>
    <mergeCell ref="K28:K29"/>
    <mergeCell ref="L3:O4"/>
    <mergeCell ref="D50:G51"/>
    <mergeCell ref="C51:C52"/>
    <mergeCell ref="C57:G57"/>
    <mergeCell ref="D58:G59"/>
    <mergeCell ref="C59:C60"/>
    <mergeCell ref="C65:G65"/>
    <mergeCell ref="D66:G67"/>
    <mergeCell ref="C67:C68"/>
    <mergeCell ref="C73:G73"/>
    <mergeCell ref="C74:C75"/>
    <mergeCell ref="D74:G74"/>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Gennady</dc:creator>
  <cp:lastModifiedBy>Gennady</cp:lastModifiedBy>
  <dcterms:created xsi:type="dcterms:W3CDTF">2010-07-15T04:37:36Z</dcterms:created>
  <dcterms:modified xsi:type="dcterms:W3CDTF">2010-07-16T03:01:53Z</dcterms:modified>
</cp:coreProperties>
</file>