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<sst xmlns="http://schemas.openxmlformats.org/spreadsheetml/2006/main" count="61" uniqueCount="47">
  <si>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The Actuary's Free Study Guide for Exam 6</t>
  </si>
  <si>
    <t>Created by G. Stolyarov II</t>
  </si>
  <si>
    <t>Published under the Creative Commons Attribution Share-Alike License 3.0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</si>
  <si>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</si>
  <si>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Estimating Unpaid Claims Using Basic Techniques</t>
  </si>
  <si>
    <t>This study guide is Mr. Stolyarov's work alone and is not affiliated with any other individual(s) or organization(s) whose works are cited.</t>
  </si>
  <si>
    <t xml:space="preserve"> Section 41</t>
  </si>
  <si>
    <t>The Classical Method of Estimating Unpaid Unallocated Loss Adjustment Expenses - Practice Questions and Solutions</t>
  </si>
  <si>
    <r>
      <t xml:space="preserve">Problem S6-41-1. </t>
    </r>
    <r>
      <rPr>
        <sz val="10"/>
        <rFont val="Arial"/>
        <family val="2"/>
      </rPr>
      <t xml:space="preserve">You are given the following data for Insurer Φ.  </t>
    </r>
  </si>
  <si>
    <t>Paid ULAE</t>
  </si>
  <si>
    <t>Paid Claims</t>
  </si>
  <si>
    <t>Calendar Year</t>
  </si>
  <si>
    <t>Case Outstanding at Dec. 31, 2038</t>
  </si>
  <si>
    <t>Total IBNR at Dec. 31, 2008</t>
  </si>
  <si>
    <t>Pure IBNR at Dec. 31, 2008</t>
  </si>
  <si>
    <t>(a) For each calendar year, calculate the ratio of paid ULAE to paid claims.</t>
  </si>
  <si>
    <t>An answer template is provided to the side. Excel formulas may and should be used.</t>
  </si>
  <si>
    <t xml:space="preserve">After you develop your answers, compare them to the key below. </t>
  </si>
  <si>
    <t>(a) Ratio of Paid ULAE to Paid Claims</t>
  </si>
  <si>
    <t>(b) Selected Ratio</t>
  </si>
  <si>
    <t>All monetary figures are rounded to whole numbers.</t>
  </si>
  <si>
    <t>Estimated Unpaid ULAE at 12/31/2038, using Total IBNR and Classical Method</t>
  </si>
  <si>
    <t>Answer Template for                         Problem S6-41-1.</t>
  </si>
  <si>
    <t>Answer Template for                         Problem S6-41-2.</t>
  </si>
  <si>
    <t>Solution Key for                         Problem S6-41-1.</t>
  </si>
  <si>
    <t>Solution Key for                         Problem S6-41-2.</t>
  </si>
  <si>
    <r>
      <t xml:space="preserve">Problem S6-41-2. </t>
    </r>
    <r>
      <rPr>
        <sz val="10"/>
        <rFont val="Arial"/>
        <family val="2"/>
      </rPr>
      <t xml:space="preserve">Continue using the data for Insurer Φ. On the basis of the selected ULAE ratio, estimate unpaid ULAE at December 31, 2038, using </t>
    </r>
    <r>
      <rPr>
        <i/>
        <sz val="10"/>
        <rFont val="Arial"/>
        <family val="2"/>
      </rPr>
      <t xml:space="preserve">total </t>
    </r>
    <r>
      <rPr>
        <sz val="10"/>
        <rFont val="Arial"/>
        <family val="2"/>
      </rPr>
      <t xml:space="preserve">IBNR and the classical method. </t>
    </r>
  </si>
  <si>
    <r>
      <t xml:space="preserve">Problem S6-41-3. </t>
    </r>
    <r>
      <rPr>
        <sz val="10"/>
        <rFont val="Arial"/>
        <family val="2"/>
      </rPr>
      <t xml:space="preserve">Continue using the data for Insurer Φ. On the basis of the selected ULAE ratio, estimate unpaid ULAE at December 31, 2038, using </t>
    </r>
    <r>
      <rPr>
        <i/>
        <sz val="10"/>
        <rFont val="Arial"/>
        <family val="2"/>
      </rPr>
      <t xml:space="preserve">pure </t>
    </r>
    <r>
      <rPr>
        <sz val="10"/>
        <rFont val="Arial"/>
        <family val="2"/>
      </rPr>
      <t xml:space="preserve">IBNR and the classical method. </t>
    </r>
  </si>
  <si>
    <t>Estimated Unpaid ULAE at 12/31/2038, using Pure IBNR and Classical Method</t>
  </si>
  <si>
    <t>Answer Template for                         Problem S6-41-3.</t>
  </si>
  <si>
    <t>Solution Key for                         Problem S6-41-3.</t>
  </si>
  <si>
    <r>
      <t xml:space="preserve">Problem S6-41-4. </t>
    </r>
    <r>
      <rPr>
        <sz val="10"/>
        <rFont val="Arial"/>
        <family val="2"/>
      </rPr>
      <t>State three key assumptions of the classical technique for estimating unpaid ULAE. (See Friedland, p. 387.)</t>
    </r>
  </si>
  <si>
    <t xml:space="preserve">Write your answer to the side or in a separate document. </t>
  </si>
  <si>
    <t>Solution Key for Problem S6-41-4.</t>
  </si>
  <si>
    <t>Three key assumptions of the classical technique for estimating unpaid ULAE are as follows (Friedland, p. 387):</t>
  </si>
  <si>
    <t xml:space="preserve">1. There is a steady state in the relationship of ULAE to claims, and the ratio of paid ULAE to paid claims accurately reflects the ratio of ultimate ULAE to ultimate claims. </t>
  </si>
  <si>
    <t>2. For not-yet-reported claims, the volume and cost of future claim management will be proportional to IBNR. For reported-but-not-yet-closed claims, the volume and cost of future claim management will be proportional to case outstanding.</t>
  </si>
  <si>
    <t>3. One half of ULAE are sustained when opening a claim, and the other half when closing a claim. Thus, 50% of the ULAE ratio is applied to case outstanding, while 100% is applied to IBNR.</t>
  </si>
  <si>
    <t>Casualty Actuarial Society. July 2010. Chapter 17, pp. 387-391, 409.</t>
  </si>
  <si>
    <r>
      <t xml:space="preserve">Problem S6-41-5. </t>
    </r>
    <r>
      <rPr>
        <sz val="10"/>
        <rFont val="Arial"/>
        <family val="2"/>
      </rPr>
      <t>Briefly describe four situations in which the classical technique may not be appropriate and state why it is not appropriate in each situation. (See Friedland, pp. 390-391.)</t>
    </r>
  </si>
  <si>
    <t>Solution Key for Problem S6-41-5.</t>
  </si>
  <si>
    <t>The following are situations in which the classical technique may not be appropriate:</t>
  </si>
  <si>
    <t>1. A current or expected inflationary environment - ULAE may inflate at different rates than the underlying claims.</t>
  </si>
  <si>
    <t xml:space="preserve">2. Long-tailed lines of business - It is not the case that expenses are only incurred when claims are opened and closed. </t>
  </si>
  <si>
    <t>3. Rapid expansion or decrease in insurer's portfolio - Paid ULAE reacts to portfolio changes more quickly than paid claims.</t>
  </si>
  <si>
    <t xml:space="preserve">4. Situations in which it is not appropriate to assign 50% of ULAE to claim opening and 50% to claim closing. </t>
  </si>
  <si>
    <t xml:space="preserve">(b) Select a ULAE ratio as a simple arithmetic mean of the ratios in part (a).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</si>
</sst>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vertical="distributed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3" xfId="0" applyFont="1" applyBorder="1" applyAlignment="1">
      <alignment vertical="distributed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Fill="1" applyBorder="1" applyAlignment="1">
      <alignment vertical="distributed"/>
    </xf>
    <xf numFmtId="0" fontId="8" fillId="0" borderId="22" xfId="0" applyFont="1" applyBorder="1" applyAlignment="1">
      <alignment/>
    </xf>
    <xf numFmtId="1" fontId="0" fillId="0" borderId="22" xfId="0" applyNumberFormat="1" applyBorder="1" applyAlignment="1">
      <alignment/>
    </xf>
    <xf numFmtId="0" fontId="3" fillId="0" borderId="32" xfId="52" applyFont="1" applyBorder="1" applyAlignment="1">
      <alignment horizontal="center"/>
    </xf>
    <xf numFmtId="0" fontId="3" fillId="0" borderId="33" xfId="52" applyFont="1" applyBorder="1" applyAlignment="1">
      <alignment horizontal="center"/>
    </xf>
    <xf numFmtId="0" fontId="3" fillId="0" borderId="34" xfId="52" applyFont="1" applyBorder="1" applyAlignment="1">
      <alignment horizontal="center"/>
    </xf>
    <xf numFmtId="0" fontId="2" fillId="0" borderId="35" xfId="56" applyBorder="1" applyAlignment="1">
      <alignment horizontal="center" vertical="distributed"/>
      <protection/>
    </xf>
    <xf numFmtId="0" fontId="2" fillId="0" borderId="36" xfId="56" applyBorder="1" applyAlignment="1">
      <alignment horizontal="center" vertical="distributed"/>
      <protection/>
    </xf>
    <xf numFmtId="0" fontId="2" fillId="0" borderId="37" xfId="56" applyBorder="1" applyAlignment="1">
      <alignment horizontal="center" vertical="distributed"/>
      <protection/>
    </xf>
    <xf numFmtId="0" fontId="6" fillId="0" borderId="24" xfId="52" applyFont="1" applyBorder="1" applyAlignment="1">
      <alignment horizontal="center" vertical="distributed"/>
    </xf>
    <xf numFmtId="0" fontId="6" fillId="0" borderId="0" xfId="52" applyFont="1" applyBorder="1" applyAlignment="1">
      <alignment horizontal="center" vertical="distributed"/>
    </xf>
    <xf numFmtId="0" fontId="6" fillId="0" borderId="38" xfId="52" applyFont="1" applyBorder="1" applyAlignment="1">
      <alignment horizontal="center" vertical="distributed"/>
    </xf>
    <xf numFmtId="0" fontId="2" fillId="0" borderId="39" xfId="56" applyFont="1" applyBorder="1" applyAlignment="1">
      <alignment horizontal="center"/>
      <protection/>
    </xf>
    <xf numFmtId="0" fontId="2" fillId="0" borderId="40" xfId="56" applyBorder="1" applyAlignment="1">
      <alignment horizontal="center"/>
      <protection/>
    </xf>
    <xf numFmtId="0" fontId="2" fillId="0" borderId="41" xfId="56" applyBorder="1" applyAlignment="1">
      <alignment horizontal="center"/>
      <protection/>
    </xf>
    <xf numFmtId="0" fontId="1" fillId="0" borderId="35" xfId="56" applyFont="1" applyBorder="1" applyAlignment="1">
      <alignment horizontal="center" vertical="distributed"/>
      <protection/>
    </xf>
    <xf numFmtId="0" fontId="1" fillId="0" borderId="36" xfId="56" applyFont="1" applyBorder="1" applyAlignment="1">
      <alignment horizontal="center" vertical="distributed"/>
      <protection/>
    </xf>
    <xf numFmtId="0" fontId="1" fillId="0" borderId="37" xfId="56" applyFont="1" applyBorder="1" applyAlignment="1">
      <alignment horizontal="center" vertical="distributed"/>
      <protection/>
    </xf>
    <xf numFmtId="0" fontId="3" fillId="0" borderId="24" xfId="52" applyFont="1" applyBorder="1" applyAlignment="1">
      <alignment horizontal="center"/>
    </xf>
    <xf numFmtId="0" fontId="3" fillId="0" borderId="0" xfId="52" applyFont="1" applyBorder="1" applyAlignment="1">
      <alignment horizontal="center"/>
    </xf>
    <xf numFmtId="0" fontId="3" fillId="0" borderId="38" xfId="52" applyFont="1" applyBorder="1" applyAlignment="1">
      <alignment horizontal="center"/>
    </xf>
    <xf numFmtId="0" fontId="1" fillId="0" borderId="39" xfId="56" applyFont="1" applyBorder="1" applyAlignment="1">
      <alignment horizontal="center"/>
      <protection/>
    </xf>
    <xf numFmtId="0" fontId="1" fillId="0" borderId="40" xfId="56" applyFont="1" applyBorder="1" applyAlignment="1">
      <alignment horizontal="center"/>
      <protection/>
    </xf>
    <xf numFmtId="0" fontId="1" fillId="0" borderId="41" xfId="56" applyFont="1" applyBorder="1" applyAlignment="1">
      <alignment horizontal="center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5" xfId="56" applyFont="1" applyBorder="1" applyAlignment="1">
      <alignment horizontal="center" vertical="distributed"/>
      <protection/>
    </xf>
    <xf numFmtId="0" fontId="5" fillId="0" borderId="36" xfId="56" applyFont="1" applyBorder="1" applyAlignment="1">
      <alignment horizontal="center" vertical="distributed"/>
      <protection/>
    </xf>
    <xf numFmtId="0" fontId="5" fillId="0" borderId="37" xfId="56" applyFont="1" applyBorder="1" applyAlignment="1">
      <alignment horizontal="center" vertical="distributed"/>
      <protection/>
    </xf>
    <xf numFmtId="0" fontId="5" fillId="0" borderId="39" xfId="56" applyFont="1" applyBorder="1" applyAlignment="1">
      <alignment horizontal="center" vertical="distributed"/>
      <protection/>
    </xf>
    <xf numFmtId="0" fontId="5" fillId="0" borderId="40" xfId="56" applyFont="1" applyBorder="1" applyAlignment="1">
      <alignment horizontal="center" vertical="distributed"/>
      <protection/>
    </xf>
    <xf numFmtId="0" fontId="5" fillId="0" borderId="41" xfId="56" applyFont="1" applyBorder="1" applyAlignment="1">
      <alignment horizontal="center" vertical="distributed"/>
      <protection/>
    </xf>
    <xf numFmtId="0" fontId="7" fillId="0" borderId="32" xfId="0" applyFont="1" applyBorder="1" applyAlignment="1">
      <alignment horizontal="center" vertical="distributed" wrapText="1"/>
    </xf>
    <xf numFmtId="0" fontId="7" fillId="0" borderId="33" xfId="0" applyFont="1" applyBorder="1" applyAlignment="1">
      <alignment horizontal="center" vertical="distributed"/>
    </xf>
    <xf numFmtId="0" fontId="7" fillId="0" borderId="34" xfId="0" applyFont="1" applyBorder="1" applyAlignment="1">
      <alignment horizontal="center" vertical="distributed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distributed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NumberFormat="1" applyBorder="1" applyAlignment="1">
      <alignment horizontal="left" vertical="distributed"/>
    </xf>
    <xf numFmtId="0" fontId="0" fillId="0" borderId="0" xfId="0" applyNumberFormat="1" applyBorder="1" applyAlignment="1">
      <alignment horizontal="left" vertical="distributed"/>
    </xf>
    <xf numFmtId="0" fontId="0" fillId="0" borderId="38" xfId="0" applyNumberFormat="1" applyBorder="1" applyAlignment="1">
      <alignment horizontal="left" vertical="distributed"/>
    </xf>
    <xf numFmtId="0" fontId="0" fillId="0" borderId="24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38" xfId="0" applyBorder="1" applyAlignment="1">
      <alignment horizontal="left" vertical="distributed"/>
    </xf>
    <xf numFmtId="0" fontId="0" fillId="0" borderId="39" xfId="0" applyBorder="1" applyAlignment="1">
      <alignment horizontal="left" vertical="distributed"/>
    </xf>
    <xf numFmtId="0" fontId="0" fillId="0" borderId="40" xfId="0" applyBorder="1" applyAlignment="1">
      <alignment horizontal="left" vertical="distributed"/>
    </xf>
    <xf numFmtId="0" fontId="0" fillId="0" borderId="41" xfId="0" applyBorder="1" applyAlignment="1">
      <alignment horizontal="left" vertical="distributed"/>
    </xf>
    <xf numFmtId="0" fontId="0" fillId="0" borderId="33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onalargumentator.com/actuaryguide/6-study-guide.html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hyperlink" Target="http://www.casact.org/pubs/Friedland_estimating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2" width="17.28125" style="0" customWidth="1"/>
    <col min="3" max="3" width="17.00390625" style="0" customWidth="1"/>
    <col min="4" max="4" width="16.57421875" style="0" customWidth="1"/>
    <col min="5" max="5" width="17.00390625" style="0" customWidth="1"/>
    <col min="6" max="6" width="21.57421875" style="0" customWidth="1"/>
    <col min="9" max="9" width="17.7109375" style="0" customWidth="1"/>
    <col min="10" max="10" width="14.7109375" style="0" customWidth="1"/>
  </cols>
  <sheetData>
    <row r="1" spans="1:6" ht="15">
      <c r="A1" s="40" t="s">
        <v>7</v>
      </c>
      <c r="B1" s="41"/>
      <c r="C1" s="41"/>
      <c r="D1" s="41"/>
      <c r="E1" s="41"/>
      <c r="F1" s="42"/>
    </row>
    <row r="2" spans="1:6" ht="15">
      <c r="A2" s="43" t="s">
        <v>0</v>
      </c>
      <c r="B2" s="44"/>
      <c r="C2" s="44"/>
      <c r="D2" s="44"/>
      <c r="E2" s="44"/>
      <c r="F2" s="45"/>
    </row>
    <row r="3" spans="1:6" ht="15.75" thickBot="1">
      <c r="A3" s="46" t="s">
        <v>6</v>
      </c>
      <c r="B3" s="47"/>
      <c r="C3" s="47" t="s">
        <v>1</v>
      </c>
      <c r="D3" s="47"/>
      <c r="E3" s="47"/>
      <c r="F3" s="48"/>
    </row>
    <row r="4" spans="1:6" ht="15.75" thickBot="1">
      <c r="A4" s="28" t="s">
        <v>2</v>
      </c>
      <c r="B4" s="29"/>
      <c r="C4" s="29"/>
      <c r="D4" s="29"/>
      <c r="E4" s="29"/>
      <c r="F4" s="30"/>
    </row>
    <row r="5" spans="1:6" ht="15">
      <c r="A5" s="31" t="s">
        <v>3</v>
      </c>
      <c r="B5" s="32"/>
      <c r="C5" s="32"/>
      <c r="D5" s="32"/>
      <c r="E5" s="32"/>
      <c r="F5" s="33"/>
    </row>
    <row r="6" spans="1:6" ht="15">
      <c r="A6" s="34" t="s">
        <v>4</v>
      </c>
      <c r="B6" s="35"/>
      <c r="C6" s="35"/>
      <c r="D6" s="35"/>
      <c r="E6" s="35"/>
      <c r="F6" s="36"/>
    </row>
    <row r="7" spans="1:6" ht="15.75" thickBot="1">
      <c r="A7" s="37" t="s">
        <v>38</v>
      </c>
      <c r="B7" s="38"/>
      <c r="C7" s="38"/>
      <c r="D7" s="38"/>
      <c r="E7" s="38"/>
      <c r="F7" s="39"/>
    </row>
    <row r="8" spans="1:6" ht="12.75">
      <c r="A8" s="55" t="s">
        <v>5</v>
      </c>
      <c r="B8" s="56"/>
      <c r="C8" s="56"/>
      <c r="D8" s="56"/>
      <c r="E8" s="56"/>
      <c r="F8" s="57"/>
    </row>
    <row r="9" spans="1:6" ht="21" customHeight="1" thickBot="1">
      <c r="A9" s="58"/>
      <c r="B9" s="59"/>
      <c r="C9" s="59"/>
      <c r="D9" s="59"/>
      <c r="E9" s="59"/>
      <c r="F9" s="60"/>
    </row>
    <row r="10" spans="1:14" ht="27.75" customHeight="1" thickBot="1">
      <c r="A10" s="61" t="s">
        <v>8</v>
      </c>
      <c r="B10" s="62"/>
      <c r="C10" s="62"/>
      <c r="D10" s="62"/>
      <c r="E10" s="62"/>
      <c r="F10" s="63"/>
      <c r="I10" s="72" t="s">
        <v>22</v>
      </c>
      <c r="J10" s="73"/>
      <c r="K10" s="25"/>
      <c r="L10" s="25"/>
      <c r="M10" s="25"/>
      <c r="N10" s="25"/>
    </row>
    <row r="11" spans="1:10" ht="43.5" customHeight="1" thickBot="1">
      <c r="A11" s="10" t="s">
        <v>11</v>
      </c>
      <c r="B11" s="11" t="s">
        <v>9</v>
      </c>
      <c r="C11" s="12" t="s">
        <v>10</v>
      </c>
      <c r="I11" s="15" t="s">
        <v>11</v>
      </c>
      <c r="J11" s="21" t="s">
        <v>18</v>
      </c>
    </row>
    <row r="12" spans="1:10" ht="21.75" customHeight="1">
      <c r="A12" s="2">
        <v>2034</v>
      </c>
      <c r="B12" s="3">
        <v>4134</v>
      </c>
      <c r="C12" s="4">
        <v>122222</v>
      </c>
      <c r="I12" s="17">
        <v>2034</v>
      </c>
      <c r="J12" s="22"/>
    </row>
    <row r="13" spans="1:10" ht="12.75">
      <c r="A13" s="5">
        <v>2035</v>
      </c>
      <c r="B13" s="1">
        <v>4324</v>
      </c>
      <c r="C13" s="6">
        <v>123214</v>
      </c>
      <c r="I13" s="18">
        <v>2035</v>
      </c>
      <c r="J13" s="23"/>
    </row>
    <row r="14" spans="1:10" ht="12.75">
      <c r="A14" s="5">
        <v>2036</v>
      </c>
      <c r="B14" s="1">
        <v>4565</v>
      </c>
      <c r="C14" s="6">
        <v>125555</v>
      </c>
      <c r="I14" s="18">
        <v>2036</v>
      </c>
      <c r="J14" s="23"/>
    </row>
    <row r="15" spans="1:10" ht="12.75">
      <c r="A15" s="5">
        <v>2037</v>
      </c>
      <c r="B15" s="1">
        <v>4444</v>
      </c>
      <c r="C15" s="6">
        <v>119800</v>
      </c>
      <c r="I15" s="18">
        <v>2037</v>
      </c>
      <c r="J15" s="23"/>
    </row>
    <row r="16" spans="1:10" ht="13.5" thickBot="1">
      <c r="A16" s="7">
        <v>2038</v>
      </c>
      <c r="B16" s="8">
        <v>4485</v>
      </c>
      <c r="C16" s="9">
        <v>120220</v>
      </c>
      <c r="I16" s="19">
        <v>2038</v>
      </c>
      <c r="J16" s="24"/>
    </row>
    <row r="17" spans="1:10" ht="13.5" thickBot="1">
      <c r="A17" s="64" t="s">
        <v>12</v>
      </c>
      <c r="B17" s="65"/>
      <c r="C17" s="13">
        <v>278733</v>
      </c>
      <c r="I17" s="26" t="s">
        <v>19</v>
      </c>
      <c r="J17" s="13"/>
    </row>
    <row r="18" spans="1:3" ht="13.5" thickBot="1">
      <c r="A18" s="64" t="s">
        <v>13</v>
      </c>
      <c r="B18" s="65"/>
      <c r="C18" s="13">
        <v>116554</v>
      </c>
    </row>
    <row r="19" spans="1:3" ht="13.5" thickBot="1">
      <c r="A19" s="52" t="s">
        <v>14</v>
      </c>
      <c r="B19" s="54"/>
      <c r="C19" s="14">
        <v>55400</v>
      </c>
    </row>
    <row r="20" spans="1:6" ht="13.5" customHeight="1">
      <c r="A20" s="77" t="s">
        <v>15</v>
      </c>
      <c r="B20" s="78"/>
      <c r="C20" s="78"/>
      <c r="D20" s="78"/>
      <c r="E20" s="78"/>
      <c r="F20" s="79"/>
    </row>
    <row r="21" spans="1:6" ht="13.5" thickBot="1">
      <c r="A21" s="49" t="s">
        <v>46</v>
      </c>
      <c r="B21" s="50"/>
      <c r="C21" s="50"/>
      <c r="D21" s="50"/>
      <c r="E21" s="50"/>
      <c r="F21" s="51"/>
    </row>
    <row r="22" spans="1:6" ht="12.75">
      <c r="A22" s="52" t="s">
        <v>16</v>
      </c>
      <c r="B22" s="53"/>
      <c r="C22" s="53"/>
      <c r="D22" s="53"/>
      <c r="E22" s="53"/>
      <c r="F22" s="54"/>
    </row>
    <row r="23" spans="1:6" ht="13.5" thickBot="1">
      <c r="A23" s="74" t="s">
        <v>17</v>
      </c>
      <c r="B23" s="75"/>
      <c r="C23" s="75"/>
      <c r="D23" s="75"/>
      <c r="E23" s="75"/>
      <c r="F23" s="76"/>
    </row>
    <row r="24" spans="1:10" ht="27.75" customHeight="1" thickBot="1">
      <c r="A24" s="72" t="s">
        <v>24</v>
      </c>
      <c r="B24" s="73"/>
      <c r="I24" s="72" t="s">
        <v>23</v>
      </c>
      <c r="J24" s="73"/>
    </row>
    <row r="25" spans="1:10" ht="64.5" thickBot="1">
      <c r="A25" s="15" t="s">
        <v>11</v>
      </c>
      <c r="B25" s="21" t="s">
        <v>18</v>
      </c>
      <c r="I25" s="16" t="s">
        <v>21</v>
      </c>
      <c r="J25" s="13"/>
    </row>
    <row r="26" spans="1:2" ht="12.75">
      <c r="A26" s="17">
        <v>2034</v>
      </c>
      <c r="B26" s="22">
        <f>B12/C12</f>
        <v>0.03382369786126884</v>
      </c>
    </row>
    <row r="27" spans="1:2" ht="12.75">
      <c r="A27" s="18">
        <v>2035</v>
      </c>
      <c r="B27" s="23">
        <f>B13/C13</f>
        <v>0.03509341470936744</v>
      </c>
    </row>
    <row r="28" spans="1:2" ht="12.75">
      <c r="A28" s="18">
        <v>2036</v>
      </c>
      <c r="B28" s="23">
        <f>B14/C14</f>
        <v>0.0363585679582653</v>
      </c>
    </row>
    <row r="29" spans="1:2" ht="12.75">
      <c r="A29" s="18">
        <v>2037</v>
      </c>
      <c r="B29" s="23">
        <f>B15/C15</f>
        <v>0.03709515859766277</v>
      </c>
    </row>
    <row r="30" spans="1:2" ht="13.5" thickBot="1">
      <c r="A30" s="19">
        <v>2038</v>
      </c>
      <c r="B30" s="24">
        <f>B16/C16</f>
        <v>0.03730660455830977</v>
      </c>
    </row>
    <row r="31" spans="1:2" ht="13.5" thickBot="1">
      <c r="A31" s="26" t="s">
        <v>19</v>
      </c>
      <c r="B31" s="20">
        <f>SUM(B26:B30)/5</f>
        <v>0.03593548873697483</v>
      </c>
    </row>
    <row r="32" ht="13.5" thickBot="1"/>
    <row r="33" spans="1:6" ht="27" customHeight="1" thickBot="1">
      <c r="A33" s="61" t="s">
        <v>26</v>
      </c>
      <c r="B33" s="62"/>
      <c r="C33" s="62"/>
      <c r="D33" s="62"/>
      <c r="E33" s="62"/>
      <c r="F33" s="63"/>
    </row>
    <row r="34" spans="1:6" ht="12.75">
      <c r="A34" s="52" t="s">
        <v>16</v>
      </c>
      <c r="B34" s="53"/>
      <c r="C34" s="53"/>
      <c r="D34" s="53"/>
      <c r="E34" s="53"/>
      <c r="F34" s="54"/>
    </row>
    <row r="35" spans="1:6" ht="12.75">
      <c r="A35" s="66" t="s">
        <v>17</v>
      </c>
      <c r="B35" s="67"/>
      <c r="C35" s="67"/>
      <c r="D35" s="67"/>
      <c r="E35" s="67"/>
      <c r="F35" s="68"/>
    </row>
    <row r="36" spans="1:6" ht="13.5" thickBot="1">
      <c r="A36" s="69" t="s">
        <v>20</v>
      </c>
      <c r="B36" s="70"/>
      <c r="C36" s="70"/>
      <c r="D36" s="70"/>
      <c r="E36" s="70"/>
      <c r="F36" s="71"/>
    </row>
    <row r="37" spans="1:10" ht="30" customHeight="1" thickBot="1">
      <c r="A37" s="72" t="s">
        <v>25</v>
      </c>
      <c r="B37" s="73"/>
      <c r="I37" s="72" t="s">
        <v>29</v>
      </c>
      <c r="J37" s="73"/>
    </row>
    <row r="38" spans="1:10" ht="64.5" thickBot="1">
      <c r="A38" s="16" t="s">
        <v>21</v>
      </c>
      <c r="B38" s="27">
        <f>B31*0.5*C17+B31*C18</f>
        <v>9196.628245310967</v>
      </c>
      <c r="I38" s="16" t="s">
        <v>28</v>
      </c>
      <c r="J38" s="13"/>
    </row>
    <row r="39" ht="13.5" thickBot="1"/>
    <row r="40" spans="1:6" ht="28.5" customHeight="1" thickBot="1">
      <c r="A40" s="61" t="s">
        <v>27</v>
      </c>
      <c r="B40" s="62"/>
      <c r="C40" s="62"/>
      <c r="D40" s="62"/>
      <c r="E40" s="62"/>
      <c r="F40" s="63"/>
    </row>
    <row r="41" spans="1:6" ht="12.75">
      <c r="A41" s="52" t="s">
        <v>16</v>
      </c>
      <c r="B41" s="53"/>
      <c r="C41" s="53"/>
      <c r="D41" s="53"/>
      <c r="E41" s="53"/>
      <c r="F41" s="54"/>
    </row>
    <row r="42" spans="1:6" ht="12.75">
      <c r="A42" s="66" t="s">
        <v>17</v>
      </c>
      <c r="B42" s="67"/>
      <c r="C42" s="67"/>
      <c r="D42" s="67"/>
      <c r="E42" s="67"/>
      <c r="F42" s="68"/>
    </row>
    <row r="43" spans="1:6" ht="13.5" thickBot="1">
      <c r="A43" s="69" t="s">
        <v>20</v>
      </c>
      <c r="B43" s="70"/>
      <c r="C43" s="70"/>
      <c r="D43" s="70"/>
      <c r="E43" s="70"/>
      <c r="F43" s="71"/>
    </row>
    <row r="44" spans="1:2" ht="31.5" customHeight="1" thickBot="1">
      <c r="A44" s="72" t="s">
        <v>30</v>
      </c>
      <c r="B44" s="73"/>
    </row>
    <row r="45" spans="1:2" ht="64.5" thickBot="1">
      <c r="A45" s="16" t="s">
        <v>28</v>
      </c>
      <c r="B45" s="27">
        <f>B31*0.5*(C17+C18-C19)+B31*C19</f>
        <v>8097.828806200488</v>
      </c>
    </row>
    <row r="46" ht="13.5" thickBot="1"/>
    <row r="47" spans="1:6" ht="13.5" thickBot="1">
      <c r="A47" s="80" t="s">
        <v>31</v>
      </c>
      <c r="B47" s="81"/>
      <c r="C47" s="81"/>
      <c r="D47" s="81"/>
      <c r="E47" s="81"/>
      <c r="F47" s="65"/>
    </row>
    <row r="48" spans="1:6" ht="12.75">
      <c r="A48" s="52" t="s">
        <v>32</v>
      </c>
      <c r="B48" s="53"/>
      <c r="C48" s="53"/>
      <c r="D48" s="53"/>
      <c r="E48" s="53"/>
      <c r="F48" s="54"/>
    </row>
    <row r="49" spans="1:6" ht="13.5" thickBot="1">
      <c r="A49" s="74" t="s">
        <v>17</v>
      </c>
      <c r="B49" s="75"/>
      <c r="C49" s="75"/>
      <c r="D49" s="75"/>
      <c r="E49" s="75"/>
      <c r="F49" s="76"/>
    </row>
    <row r="50" spans="1:6" ht="13.5" thickBot="1">
      <c r="A50" s="80" t="s">
        <v>33</v>
      </c>
      <c r="B50" s="93"/>
      <c r="C50" s="93"/>
      <c r="D50" s="93"/>
      <c r="E50" s="93"/>
      <c r="F50" s="94"/>
    </row>
    <row r="51" spans="1:6" ht="12.75">
      <c r="A51" s="52" t="s">
        <v>34</v>
      </c>
      <c r="B51" s="53"/>
      <c r="C51" s="53"/>
      <c r="D51" s="53"/>
      <c r="E51" s="53"/>
      <c r="F51" s="54"/>
    </row>
    <row r="52" spans="1:6" ht="25.5" customHeight="1">
      <c r="A52" s="82" t="s">
        <v>35</v>
      </c>
      <c r="B52" s="83"/>
      <c r="C52" s="83"/>
      <c r="D52" s="83"/>
      <c r="E52" s="83"/>
      <c r="F52" s="84"/>
    </row>
    <row r="53" spans="1:6" ht="27" customHeight="1">
      <c r="A53" s="85" t="s">
        <v>36</v>
      </c>
      <c r="B53" s="86"/>
      <c r="C53" s="86"/>
      <c r="D53" s="86"/>
      <c r="E53" s="86"/>
      <c r="F53" s="87"/>
    </row>
    <row r="54" spans="1:6" ht="27" customHeight="1" thickBot="1">
      <c r="A54" s="88" t="s">
        <v>37</v>
      </c>
      <c r="B54" s="89"/>
      <c r="C54" s="89"/>
      <c r="D54" s="89"/>
      <c r="E54" s="89"/>
      <c r="F54" s="90"/>
    </row>
    <row r="55" ht="13.5" thickBot="1"/>
    <row r="56" spans="1:6" ht="27" customHeight="1" thickBot="1">
      <c r="A56" s="72" t="s">
        <v>39</v>
      </c>
      <c r="B56" s="91"/>
      <c r="C56" s="91"/>
      <c r="D56" s="91"/>
      <c r="E56" s="91"/>
      <c r="F56" s="92"/>
    </row>
    <row r="57" spans="1:6" ht="12.75">
      <c r="A57" s="52" t="s">
        <v>32</v>
      </c>
      <c r="B57" s="53"/>
      <c r="C57" s="53"/>
      <c r="D57" s="53"/>
      <c r="E57" s="53"/>
      <c r="F57" s="54"/>
    </row>
    <row r="58" spans="1:6" ht="13.5" thickBot="1">
      <c r="A58" s="74" t="s">
        <v>17</v>
      </c>
      <c r="B58" s="75"/>
      <c r="C58" s="75"/>
      <c r="D58" s="75"/>
      <c r="E58" s="75"/>
      <c r="F58" s="76"/>
    </row>
    <row r="59" spans="1:6" ht="13.5" thickBot="1">
      <c r="A59" s="80" t="s">
        <v>40</v>
      </c>
      <c r="B59" s="93"/>
      <c r="C59" s="93"/>
      <c r="D59" s="93"/>
      <c r="E59" s="93"/>
      <c r="F59" s="94"/>
    </row>
    <row r="60" spans="1:6" ht="12.75">
      <c r="A60" s="52" t="s">
        <v>41</v>
      </c>
      <c r="B60" s="53"/>
      <c r="C60" s="53"/>
      <c r="D60" s="53"/>
      <c r="E60" s="53"/>
      <c r="F60" s="54"/>
    </row>
    <row r="61" spans="1:6" ht="12.75">
      <c r="A61" s="95" t="s">
        <v>42</v>
      </c>
      <c r="B61" s="96"/>
      <c r="C61" s="96"/>
      <c r="D61" s="96"/>
      <c r="E61" s="96"/>
      <c r="F61" s="97"/>
    </row>
    <row r="62" spans="1:6" ht="12.75">
      <c r="A62" s="95" t="s">
        <v>43</v>
      </c>
      <c r="B62" s="96"/>
      <c r="C62" s="96"/>
      <c r="D62" s="96"/>
      <c r="E62" s="96"/>
      <c r="F62" s="97"/>
    </row>
    <row r="63" spans="1:6" ht="12.75">
      <c r="A63" s="95" t="s">
        <v>44</v>
      </c>
      <c r="B63" s="96"/>
      <c r="C63" s="96"/>
      <c r="D63" s="96"/>
      <c r="E63" s="96"/>
      <c r="F63" s="97"/>
    </row>
    <row r="64" spans="1:6" ht="13.5" thickBot="1">
      <c r="A64" s="98" t="s">
        <v>45</v>
      </c>
      <c r="B64" s="99"/>
      <c r="C64" s="99"/>
      <c r="D64" s="99"/>
      <c r="E64" s="99"/>
      <c r="F64" s="100"/>
    </row>
  </sheetData>
  <sheetProtection/>
  <mergeCells count="48">
    <mergeCell ref="A57:F57"/>
    <mergeCell ref="A58:F58"/>
    <mergeCell ref="A59:F59"/>
    <mergeCell ref="A60:F60"/>
    <mergeCell ref="A61:F61"/>
    <mergeCell ref="A62:F62"/>
    <mergeCell ref="A63:F63"/>
    <mergeCell ref="A64:F64"/>
    <mergeCell ref="A48:F48"/>
    <mergeCell ref="A49:F49"/>
    <mergeCell ref="A50:F50"/>
    <mergeCell ref="A51:F51"/>
    <mergeCell ref="A52:F52"/>
    <mergeCell ref="A53:F53"/>
    <mergeCell ref="A54:F54"/>
    <mergeCell ref="A56:F56"/>
    <mergeCell ref="A43:F43"/>
    <mergeCell ref="I37:J37"/>
    <mergeCell ref="A44:B44"/>
    <mergeCell ref="A47:F47"/>
    <mergeCell ref="A37:B37"/>
    <mergeCell ref="A40:F40"/>
    <mergeCell ref="A41:F41"/>
    <mergeCell ref="A42:F42"/>
    <mergeCell ref="A23:F23"/>
    <mergeCell ref="I10:J10"/>
    <mergeCell ref="A24:B24"/>
    <mergeCell ref="A33:F33"/>
    <mergeCell ref="A19:B19"/>
    <mergeCell ref="A20:F20"/>
    <mergeCell ref="A34:F34"/>
    <mergeCell ref="A35:F35"/>
    <mergeCell ref="A36:F36"/>
    <mergeCell ref="I24:J24"/>
    <mergeCell ref="A21:F21"/>
    <mergeCell ref="A22:F22"/>
    <mergeCell ref="A8:F9"/>
    <mergeCell ref="A10:F10"/>
    <mergeCell ref="A17:B17"/>
    <mergeCell ref="A18:B18"/>
    <mergeCell ref="A1:F1"/>
    <mergeCell ref="A2:F2"/>
    <mergeCell ref="A3:B3"/>
    <mergeCell ref="C3:F3"/>
    <mergeCell ref="A4:F4"/>
    <mergeCell ref="A5:F5"/>
    <mergeCell ref="A6:F6"/>
    <mergeCell ref="A7:F7"/>
  </mergeCells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</hyperlinks>
  <printOptions/>
  <pageMargins left="0.75" right="0.75" top="1" bottom="1" header="0.5" footer="0.5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gstolyarov</cp:lastModifiedBy>
  <dcterms:created xsi:type="dcterms:W3CDTF">1996-10-14T23:33:28Z</dcterms:created>
  <dcterms:modified xsi:type="dcterms:W3CDTF">2011-03-28T20:09:24Z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